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2000" windowHeight="5265" activeTab="1"/>
  </bookViews>
  <sheets>
    <sheet name="ID RIESGO" sheetId="1" r:id="rId1"/>
    <sheet name="CALIF Y EVA" sheetId="2" r:id="rId2"/>
    <sheet name="MAPA DE RIESGO" sheetId="3" r:id="rId3"/>
  </sheets>
  <externalReferences>
    <externalReference r:id="rId6"/>
  </externalReferences>
  <definedNames>
    <definedName name="_Toc225915726" localSheetId="1">'CALIF Y EVA'!#REF!</definedName>
    <definedName name="_xlnm.Print_Area" localSheetId="1">'CALIF Y EVA'!$B$2:$Y$8</definedName>
    <definedName name="_xlnm.Print_Area" localSheetId="0">'ID RIESGO'!$B$2:$F$5</definedName>
    <definedName name="_xlnm.Print_Area" localSheetId="2">'MAPA DE RIESGO'!$A$2:$E$51</definedName>
  </definedNames>
  <calcPr fullCalcOnLoad="1"/>
</workbook>
</file>

<file path=xl/sharedStrings.xml><?xml version="1.0" encoding="utf-8"?>
<sst xmlns="http://schemas.openxmlformats.org/spreadsheetml/2006/main" count="720" uniqueCount="199">
  <si>
    <t>RIESGOS</t>
  </si>
  <si>
    <t>VALORACIÓN</t>
  </si>
  <si>
    <t>OPCIONES DE MANEJO</t>
  </si>
  <si>
    <t>PROBABILIDAD</t>
  </si>
  <si>
    <t>IMPACTO</t>
  </si>
  <si>
    <t>CALIFICACIÓN</t>
  </si>
  <si>
    <t>EVALUACIÓN</t>
  </si>
  <si>
    <t>RIESGO</t>
  </si>
  <si>
    <t>DESCRIPCIÓN</t>
  </si>
  <si>
    <t>MODERADO</t>
  </si>
  <si>
    <t>ALTA</t>
  </si>
  <si>
    <t>MEDIA</t>
  </si>
  <si>
    <t>BAJA</t>
  </si>
  <si>
    <t>LEVE</t>
  </si>
  <si>
    <t>CONTROLES</t>
  </si>
  <si>
    <t>Esta documentado?
En donde?</t>
  </si>
  <si>
    <t>Es efectivo?</t>
  </si>
  <si>
    <t>Se aplica?</t>
  </si>
  <si>
    <t>EFECTOS
 (CONSECUENCIAS)</t>
  </si>
  <si>
    <r>
      <t xml:space="preserve">CAUSAS
</t>
    </r>
    <r>
      <rPr>
        <b/>
        <i/>
        <sz val="10"/>
        <rFont val="Tw Cen MT"/>
        <family val="2"/>
      </rPr>
      <t xml:space="preserve"> (AGENTE GENERADOR)</t>
    </r>
  </si>
  <si>
    <t>CÓDIGO</t>
  </si>
  <si>
    <t>Planes de Acción</t>
  </si>
  <si>
    <t>Responsable</t>
  </si>
  <si>
    <t>Fecha</t>
  </si>
  <si>
    <t>CRÍTICO</t>
  </si>
  <si>
    <t>ANÁLISIS DEL RIESGO</t>
  </si>
  <si>
    <t>Descripción</t>
  </si>
  <si>
    <t>Calificación</t>
  </si>
  <si>
    <t>Confidencialidad de la información</t>
  </si>
  <si>
    <t>Credibilidad</t>
  </si>
  <si>
    <t>Tabla 1. Confidencialidad de la información</t>
  </si>
  <si>
    <t>VALOR</t>
  </si>
  <si>
    <t>Institucional</t>
  </si>
  <si>
    <t>Personal</t>
  </si>
  <si>
    <t>Todos los funcionarios</t>
  </si>
  <si>
    <t>Grupo de funcionarios</t>
  </si>
  <si>
    <t>En salarios mínimos legales mensuales vigentes</t>
  </si>
  <si>
    <t>Tabla 4 Probabilidad</t>
  </si>
  <si>
    <t>Probable</t>
  </si>
  <si>
    <t>Posible</t>
  </si>
  <si>
    <t>Improbable</t>
  </si>
  <si>
    <t>Raro</t>
  </si>
  <si>
    <t>CALIFICACIÓN Y VALORACIÓN DEL RIESGO DE CORRUPCIÓN</t>
  </si>
  <si>
    <t>Influencia de funcionarios hacia otros funcionarios con el fin de obtener beneficios propios o hacia terceros.</t>
  </si>
  <si>
    <t>Tráfico de influencias</t>
  </si>
  <si>
    <t>Incumplimiento de la normatividad relacionada con el licenciamiento ambiental</t>
  </si>
  <si>
    <t>Licenciamiento ambiental</t>
  </si>
  <si>
    <t>Incumplimiento en la normatividad relacionada con la consulta previa</t>
  </si>
  <si>
    <t>Consulta previa</t>
  </si>
  <si>
    <t>Inadecuado uso de información privilegiada para beneficios de terceros o propios</t>
  </si>
  <si>
    <t>Uso de información privilegiada</t>
  </si>
  <si>
    <t xml:space="preserve">Aceptar o exigir dadivas para obtener un beneficio posterior o inmediato </t>
  </si>
  <si>
    <t>Sobornos</t>
  </si>
  <si>
    <t>Ocultar información para impedir la toma de decisiones estratégicas o para el desarrollo de actividades</t>
  </si>
  <si>
    <t>Ocultar información</t>
  </si>
  <si>
    <t>Incumplimiento de los procedimientos o requisitos establecidos para adelantar procesos.</t>
  </si>
  <si>
    <t>Manipulación y demora en trámites</t>
  </si>
  <si>
    <t>Ofrecimiento de condiciones inferiores a las establecidas por el mercado para lograr contrataciones estatales</t>
  </si>
  <si>
    <t>Competencia desleal</t>
  </si>
  <si>
    <t>Asignación de recursos o contratos a determinadas regiones</t>
  </si>
  <si>
    <t>Regionalismo</t>
  </si>
  <si>
    <t>Asignar recursos del estado para fines diferentes a los cuales fueron destinados</t>
  </si>
  <si>
    <t>Desvio de fondos</t>
  </si>
  <si>
    <t xml:space="preserve">Asignar contratos en virtud de los diferentes grados de parentesco </t>
  </si>
  <si>
    <t>Nepotismo</t>
  </si>
  <si>
    <t>Incumplimiento en lo relacionado con los derechos de autor para beneficio propio o de terceros, sin el debido crédito</t>
  </si>
  <si>
    <t>Derechos de autor</t>
  </si>
  <si>
    <t>Toma de decisiones centralizada en una o varias personas dificultando la gestión de la entidad.</t>
  </si>
  <si>
    <t>Concentración de poder</t>
  </si>
  <si>
    <t>Desarrollo de actividades sin procedimientos claros y conocidos por todos.</t>
  </si>
  <si>
    <t>Procesos no normalizados</t>
  </si>
  <si>
    <t>Ausencia de controles en el desarrollo de las actividades desarrolladas por la entidad.</t>
  </si>
  <si>
    <t>Controles o controles precarios</t>
  </si>
  <si>
    <t>Fraude</t>
  </si>
  <si>
    <t>Bajos niveles de remuneración para los funcionarios que desarrollan actividades criticas en la entidad.</t>
  </si>
  <si>
    <t>Salarios</t>
  </si>
  <si>
    <t>Desconocimiento de la norma por parte de funcionarios de la entidad, lo que puede llevar a cometer errores</t>
  </si>
  <si>
    <t>Desconocimiento de la norma</t>
  </si>
  <si>
    <t>Erogaciones sin amparo presupuestal</t>
  </si>
  <si>
    <t>Bajos niveles de apropiación de mecanismos de control y seguimiento.</t>
  </si>
  <si>
    <t>Conciencia frente al control</t>
  </si>
  <si>
    <t>Altos niveles de rotación de personal clave de la entidad.</t>
  </si>
  <si>
    <t>Rotación de personal</t>
  </si>
  <si>
    <t>Autorizaciones de pago sin el cumplimiento de requisitos legales.</t>
  </si>
  <si>
    <t>Autorizaciones de pago</t>
  </si>
  <si>
    <t>Deficiencias en los sistema de control y seguimiento de los procesos contables que afecten la toma de decisiones</t>
  </si>
  <si>
    <t>Ausencia de contabilidad o contabilidad atrasada</t>
  </si>
  <si>
    <t>Inexistencia de conciliaciones</t>
  </si>
  <si>
    <t>Inadecuado control y seguimiento a las obligaciones tributarias de la entidad.</t>
  </si>
  <si>
    <t>No pago de impuestos</t>
  </si>
  <si>
    <t>Deficiencias en los sistema de control y seguimiento de los procesos contables que afecten la toma de decisiones y que permitan el desvío de los recursos del estado</t>
  </si>
  <si>
    <t>Apertura de cuentas paralelas</t>
  </si>
  <si>
    <t>Estrategica</t>
  </si>
  <si>
    <t>Relativa al proceso</t>
  </si>
  <si>
    <t>Grupo de trabajo</t>
  </si>
  <si>
    <t>Tabla 2. Credibilidad o imagen</t>
  </si>
  <si>
    <t>Usuarios país</t>
  </si>
  <si>
    <t>Usuarios Región</t>
  </si>
  <si>
    <t>Usuarios Ciudad</t>
  </si>
  <si>
    <t>Tabla 3. Legal</t>
  </si>
  <si>
    <t>Legal</t>
  </si>
  <si>
    <t>Intervención - Sanción</t>
  </si>
  <si>
    <t>Investigación Fiscal</t>
  </si>
  <si>
    <t>Investigación Disciplinaria</t>
  </si>
  <si>
    <t>Demandas</t>
  </si>
  <si>
    <t>Multas</t>
  </si>
  <si>
    <t>Operativo</t>
  </si>
  <si>
    <t>Tabla 4. Impacto Operativo</t>
  </si>
  <si>
    <t>Paro total del proceso</t>
  </si>
  <si>
    <t>intermitencia en el servicio</t>
  </si>
  <si>
    <t>Cambios en la interacción de los procesos</t>
  </si>
  <si>
    <t>Cambios en los procedimientos</t>
  </si>
  <si>
    <t>Ajustes en actividad concreta</t>
  </si>
  <si>
    <t>Casi seguro</t>
  </si>
  <si>
    <t>FRECUENCIA</t>
  </si>
  <si>
    <t>El evento puede ocurrir solo en circunstancias excepcionales</t>
  </si>
  <si>
    <t>No se ha presentado en los últimos 5 años</t>
  </si>
  <si>
    <t>El evento puede ocurrir en algún momento</t>
  </si>
  <si>
    <t>El evento podrí ocurrir en algún momento</t>
  </si>
  <si>
    <t>El evento probablemente ocurrirá en la mayoría de las circunstancias</t>
  </si>
  <si>
    <t>Se espera que el evento ocurra en la mayoría de las cicunstancias</t>
  </si>
  <si>
    <t>Al menos una vez en los últimos 5 años</t>
  </si>
  <si>
    <t>Al menos de una vez en los últimos 2 años</t>
  </si>
  <si>
    <t>Al menos de 1 vez en el último año</t>
  </si>
  <si>
    <t>Más de una vez al año</t>
  </si>
  <si>
    <t>Gestión Humana</t>
  </si>
  <si>
    <t>Todos los procesos</t>
  </si>
  <si>
    <t>Asignación de áreas, seguimiento a la Exploración y explotación, Contratación</t>
  </si>
  <si>
    <t xml:space="preserve">Todos los procesos </t>
  </si>
  <si>
    <t>Contratación y Gestión financiera</t>
  </si>
  <si>
    <t>Gestión Financiera</t>
  </si>
  <si>
    <t>ÁREA GENERADORA</t>
  </si>
  <si>
    <t>TDI</t>
  </si>
  <si>
    <t>INCU</t>
  </si>
  <si>
    <t>COH</t>
  </si>
  <si>
    <t>SOB</t>
  </si>
  <si>
    <t>AM</t>
  </si>
  <si>
    <t>INFL</t>
  </si>
  <si>
    <t>PEC</t>
  </si>
  <si>
    <t>CAR</t>
  </si>
  <si>
    <t>FRA</t>
  </si>
  <si>
    <t>DEF</t>
  </si>
  <si>
    <t>Desconocimiento de la normatividad que rige los Derechos de Autor</t>
  </si>
  <si>
    <t>1. Descocimiento de la asignación presupuestal que tiene cada dependencia.
2. Desconocimiento de la documentación apoyo para la elaboración del Plan de Adquisiciones de Bienes y Servicios.
3. Modificaciones erróneas sobre el Plan de
Adquisiciones de Bienes y Servicios consolidado</t>
  </si>
  <si>
    <t>1. Desgaste Administrativo.
2. Deterioro de la imagen institucional.
3. Exposición a glosas por parte de la
Contraloría General de la República</t>
  </si>
  <si>
    <t xml:space="preserve"> Desconocimiento del marco legal que
establece la obligatoriedad de la obligatoriedad de la realización de las consultas previas</t>
  </si>
  <si>
    <t>Deficiencias en la estructuración del plan de
contratación.
2 Falta de claridad, ambigüedad o inconsistencia en la documentación de soporte de la necesidad.
3. Deficiencias en el análisis que soporta el valor estimado del contrato</t>
  </si>
  <si>
    <t>1. Sanción por incumplimiento de tipo
legal.
2. Desconocimiento de las actividades a
desarrollar durante el año por parte de los funcionarios
3. Deterioro de la imagen institucional.</t>
  </si>
  <si>
    <t>1. Sanción por incumplimiento de tipo
legal.
2. Deterioro de la imagen institucional.</t>
  </si>
  <si>
    <t xml:space="preserve">1. Desgaste Administrativo (duplicidad en
tareas u objetos a desarrollar, reproceso de la
información que se lleva a estudio a Comité
de Contratación).
2. Posible pérdida de recursos públicos.
3. Posibles sanciones legales para la entidad.
4. Deterioro de la imagen institucional.
</t>
  </si>
  <si>
    <t>NOTA *El presente mapa de riesgos de corrupción, corresponde a un ejercicio preliminar adelantado por la Oficina de Control Intenro del Servicio Geológico Colombiano, en cumplimiento de lo dispuesto por el artículo 73 de la Ley 1474 de 2011, sujeto a ajustes, una vez el programa Presidencial de Modernización, Eficiencia, Transparencia y Lucha contra la Corrupción, en cumplimiento con lo señalado en la mencionada Ley, diseñe la metodología que para el efecto deben implementar las entidades del orden nacional</t>
  </si>
  <si>
    <t xml:space="preserve">1. Deshonestidad por parte de quien hace la entrega de bienes.
2. Sesgos en la toma de decisión para la baja de equipos por parte de quienes expiden los conceptostecnicos. </t>
  </si>
  <si>
    <t>1. Posible pérdidas económicas.
2. Sobrecostos.
3. Posibles perdidas de bienes.
4. Sanciones legales.</t>
  </si>
  <si>
    <t xml:space="preserve">Deficiencias en la estructuración de controles para el acceso a información sujeta a reserva </t>
  </si>
  <si>
    <t xml:space="preserve">1. Desgaste Administrativo (duplicidad en
tareas u objetos a desarrollar, reproceso de la información que se lleva a estudio a Comité de Contratación).
2. Posible pérdida de recursos públicos.
3. Posibles sanciones legales para la entidad.
4. Deterioro de la imagen institucional.
</t>
  </si>
  <si>
    <t xml:space="preserve">1. Inexistencia o inconsistencia en el aporte de
documentos.
2. No realizar de forma adecuada la verificación y evaluación de información aportada.
4. Cambios en la normatividad o decisiones
jurisdiccionales.
</t>
  </si>
  <si>
    <t>1. Deficiencias en la estructuración del plan de
contratación.
2 Falta de claridad, ambigüedad o inconsistencia en la documentación de soporte de la necesidad.
3. Deficiencias en el análisis que soporta el valor estimado del contrato</t>
  </si>
  <si>
    <t>1. Desgaste Administrativo.
2. Fallas en la atención de requerimientos,
que se podrían traducir en pérdidas conómicas y/o sanciones legales.
3. Pérdida de credibilidad por incumplimiento</t>
  </si>
  <si>
    <t>1.Deficiencias en la estructuración del plan de
contratación.
2 Falta de claridad, ambigüedad o inconsistencia en la documentación de soporte de la necesidad.
3. Deficiencias en el análisis que soporta el valor estimado del contrato</t>
  </si>
  <si>
    <t>1. Presiones para la pronta elaboración y legalización de contratos.
2. Falta de control en las versiones de los
documentos que soportan la contratación.
3. Error en la transcripción y verificación de los
pliegos de condiciones o estudios previos del
contrato.
4. Incumplimiento de los requisitos legales vigentes.</t>
  </si>
  <si>
    <t>1. Desgaste Administrativo (duplicidad y
aumento en las tareas u objetos a
desarrollar).
2. Pérdida de credibilidad detrimento de la
imagen institucional.
3. Posibles sanciones legales</t>
  </si>
  <si>
    <t>1. Perjuicio de la imagen.
2. Pérdida de credibilidad y confianza.
3. Sanciones legales.
4. Perdidas económicas representadas en
multas.
5. Desgaste administrativo</t>
  </si>
  <si>
    <t xml:space="preserve">1. Ausencia  de procedimientos documentados.
2.. Desconocimiento de la normativa aplicable.
3. Información errada </t>
  </si>
  <si>
    <t>1. Ausencia  de controles documentados.
2.. Desconocimiento de la normativa aplicable.
3. Información errada (criterios)</t>
  </si>
  <si>
    <t>Procesos misionales</t>
  </si>
  <si>
    <t>Procesos misionales
Participación Ciudadana y Comunicaciones</t>
  </si>
  <si>
    <t>Desconocimiento de la normatividad que rige la entidad</t>
  </si>
  <si>
    <t>Posible pérdida de Recurso Humano calificado</t>
  </si>
  <si>
    <t>Planeación Institucional</t>
  </si>
  <si>
    <t>Contratación Institucional</t>
  </si>
  <si>
    <t>Contratación Institucional y Comunicaciones y Participación Ciudadana</t>
  </si>
  <si>
    <t>RIESGO MODERADO</t>
  </si>
  <si>
    <t>RIESGO BAJO</t>
  </si>
  <si>
    <t>1. Prioridad baja en la formulación y
presentación de los planes en las dependencias;
2. Desconocimiento del marco legal que
establece la obligatoriedad de la presentación oportuna de los planes.</t>
  </si>
  <si>
    <t>NO EXISTEN CONTROLES</t>
  </si>
  <si>
    <t>CONTROL DE TERMINOS</t>
  </si>
  <si>
    <t>NO</t>
  </si>
  <si>
    <t>SI</t>
  </si>
  <si>
    <t>LIDERES DE PROCESO</t>
  </si>
  <si>
    <t>UNA VEZ LA NUEVA ESTRUCTURA DE LA ENITDAD SE ENCUENTRE OPERANDO SE ESTABLECERAN LOS PLANES DE ACCIÓN PERTINENTES</t>
  </si>
  <si>
    <t>EVITAR EL RIESGO</t>
  </si>
  <si>
    <t>NORMAS CLARAS Y APLICADAS</t>
  </si>
  <si>
    <t>NIVELES DE AUTORIZACION</t>
  </si>
  <si>
    <t>INFORMES DE GESTIÓN</t>
  </si>
  <si>
    <t>SI
INFORMES DE GESTIÓN POR DEPENDENCIAS
SEGUIMIENTO A PLANES OPERATIVOS ANUALES</t>
  </si>
  <si>
    <t>PROCEDIMIENTOS FORMALES APLICADOS</t>
  </si>
  <si>
    <t>SI
HERRAMIENTA I-SOLUCION</t>
  </si>
  <si>
    <t>NORMAS CLARAS Y APLICADAS
PROCEDIMIENTOS FORMALES APLICADOS</t>
  </si>
  <si>
    <t>POLITICAS CLARAS APLICADAS</t>
  </si>
  <si>
    <t>SI
RESOLUCIONES DE CONFORMACIÓN DE DIFERENTES COMITÉS</t>
  </si>
  <si>
    <t>SI 
HERRAMIENTA I-SOLUCION</t>
  </si>
  <si>
    <t>SI 
HERRAMIENTA I-SOLUCION
INTRANET</t>
  </si>
  <si>
    <t>PROCEDIMIENTOS FORMALES APLICADOS
SEGUIMIENTO AL PLAN ESTRATÉGICO Y OPERATIVO</t>
  </si>
  <si>
    <t>PÓLIZAS QUE CUBREN DIFERENTES RIESGOS</t>
  </si>
  <si>
    <t>SI 
PÓLIZAS VIGENTES</t>
  </si>
  <si>
    <t>Falta de definición clara de cuales cargos desarrollan funciones críticas en la entidad</t>
  </si>
  <si>
    <t>EVALUACIÓN DEL DESEMPEÑO</t>
  </si>
  <si>
    <t>SI
EVALUACIONES DEL DESEMPEÑO</t>
  </si>
  <si>
    <t>SI 
HERRAMIENTA I-SOLUCION
INTRANET
INFORMES DE AUDITORIA Y/O SEGUIMIENTO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</si>
</sst>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8"/>
      <name val="Arial"/>
      <family val="2"/>
    </font>
    <font>
      <b/>
      <i/>
      <sz val="10"/>
      <name val="Tw Cen MT"/>
      <family val="2"/>
    </font>
    <font>
      <u val="single"/>
      <sz val="12"/>
      <name val="Tw Cen MT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Tw Cen MT"/>
      <family val="2"/>
    </font>
    <font>
      <b/>
      <sz val="12"/>
      <color indexed="9"/>
      <name val="Tw Cen MT"/>
      <family val="2"/>
    </font>
    <font>
      <b/>
      <sz val="14"/>
      <color indexed="9"/>
      <name val="Tw Cen MT"/>
      <family val="2"/>
    </font>
    <font>
      <b/>
      <sz val="10"/>
      <color indexed="9"/>
      <name val="Tw Cen MT"/>
      <family val="2"/>
    </font>
    <font>
      <b/>
      <sz val="10"/>
      <name val="Arial"/>
      <family val="2"/>
    </font>
    <font>
      <b/>
      <sz val="14"/>
      <name val="Tw Cen MT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34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38" borderId="15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0" fontId="4" fillId="4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left" vertical="top" wrapText="1"/>
    </xf>
    <xf numFmtId="0" fontId="0" fillId="41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11" fillId="12" borderId="0" xfId="0" applyFont="1" applyFill="1" applyAlignment="1">
      <alignment horizontal="left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textRotation="255" wrapText="1"/>
    </xf>
    <xf numFmtId="0" fontId="3" fillId="44" borderId="12" xfId="0" applyFont="1" applyFill="1" applyBorder="1" applyAlignment="1">
      <alignment horizontal="center" vertical="center" textRotation="255" wrapText="1"/>
    </xf>
    <xf numFmtId="0" fontId="3" fillId="44" borderId="13" xfId="0" applyFont="1" applyFill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erfiles$\PROCESOS%20G2\riesgos%20proceso%20regal&#237;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 ESTRATEG"/>
      <sheetName val="ID RIESGO"/>
      <sheetName val="CALIF Y EVA"/>
      <sheetName val="MATRIZ CALIF"/>
      <sheetName val="PLAN DE ACC"/>
      <sheetName val="MAPA DE RIESGOS"/>
      <sheetName val="AR-R1"/>
      <sheetName val="AR-R2"/>
      <sheetName val="AR-R3"/>
      <sheetName val="AR-R4"/>
    </sheetNames>
    <sheetDataSet>
      <sheetData sheetId="3">
        <row r="4">
          <cell r="C4" t="str">
            <v>MODERADO</v>
          </cell>
          <cell r="D4" t="str">
            <v>IMPORTANTE</v>
          </cell>
          <cell r="E4" t="str">
            <v>INACEPTABLE</v>
          </cell>
        </row>
        <row r="10">
          <cell r="C10" t="str">
            <v>TOLERABLE</v>
          </cell>
          <cell r="D10" t="str">
            <v>MODERADO</v>
          </cell>
          <cell r="E10" t="str">
            <v>IMPORTANTE</v>
          </cell>
        </row>
        <row r="16">
          <cell r="C16" t="str">
            <v>ACEPTABLE</v>
          </cell>
          <cell r="D16" t="str">
            <v>TOLERABLE</v>
          </cell>
          <cell r="E16" t="str">
            <v>MODERADO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zoomScale="90" zoomScaleNormal="90" zoomScaleSheetLayoutView="100" zoomScalePageLayoutView="0" workbookViewId="0" topLeftCell="A5">
      <selection activeCell="C24" sqref="C24"/>
    </sheetView>
  </sheetViews>
  <sheetFormatPr defaultColWidth="11.421875" defaultRowHeight="12.75"/>
  <cols>
    <col min="1" max="1" width="5.7109375" style="0" customWidth="1"/>
    <col min="2" max="2" width="8.421875" style="0" customWidth="1"/>
    <col min="3" max="3" width="43.00390625" style="0" customWidth="1"/>
    <col min="4" max="4" width="33.00390625" style="0" bestFit="1" customWidth="1"/>
    <col min="5" max="5" width="52.28125" style="0" customWidth="1"/>
    <col min="6" max="6" width="39.421875" style="55" customWidth="1"/>
    <col min="7" max="8" width="7.00390625" style="0" customWidth="1"/>
  </cols>
  <sheetData>
    <row r="2" ht="13.5" customHeight="1">
      <c r="B2" s="23"/>
    </row>
    <row r="3" spans="2:6" ht="28.5" customHeight="1">
      <c r="B3" s="28" t="s">
        <v>20</v>
      </c>
      <c r="C3" s="28" t="s">
        <v>19</v>
      </c>
      <c r="D3" s="28" t="s">
        <v>7</v>
      </c>
      <c r="E3" s="28" t="s">
        <v>8</v>
      </c>
      <c r="F3" s="28" t="s">
        <v>18</v>
      </c>
    </row>
    <row r="4" spans="2:6" ht="148.5" customHeight="1">
      <c r="B4" s="4" t="s">
        <v>132</v>
      </c>
      <c r="C4" s="3" t="s">
        <v>143</v>
      </c>
      <c r="D4" s="49" t="s">
        <v>44</v>
      </c>
      <c r="E4" s="49" t="s">
        <v>43</v>
      </c>
      <c r="F4" s="1" t="s">
        <v>144</v>
      </c>
    </row>
    <row r="5" spans="2:6" ht="180.75" customHeight="1">
      <c r="B5" s="4" t="s">
        <v>133</v>
      </c>
      <c r="C5" s="3" t="s">
        <v>173</v>
      </c>
      <c r="D5" s="49" t="s">
        <v>46</v>
      </c>
      <c r="E5" s="49" t="s">
        <v>45</v>
      </c>
      <c r="F5" s="1" t="s">
        <v>147</v>
      </c>
    </row>
    <row r="6" spans="2:6" ht="93" customHeight="1">
      <c r="B6" s="4" t="s">
        <v>133</v>
      </c>
      <c r="C6" s="3" t="s">
        <v>145</v>
      </c>
      <c r="D6" s="58" t="s">
        <v>48</v>
      </c>
      <c r="E6" s="58" t="s">
        <v>47</v>
      </c>
      <c r="F6" s="1" t="s">
        <v>148</v>
      </c>
    </row>
    <row r="7" spans="2:6" ht="63">
      <c r="B7" s="4" t="s">
        <v>134</v>
      </c>
      <c r="C7" s="3" t="s">
        <v>153</v>
      </c>
      <c r="D7" s="49" t="s">
        <v>50</v>
      </c>
      <c r="E7" s="49" t="s">
        <v>49</v>
      </c>
      <c r="F7" s="1" t="s">
        <v>148</v>
      </c>
    </row>
    <row r="8" spans="2:6" ht="114.75">
      <c r="B8" s="4" t="s">
        <v>135</v>
      </c>
      <c r="C8" s="3" t="s">
        <v>146</v>
      </c>
      <c r="D8" s="49" t="s">
        <v>52</v>
      </c>
      <c r="E8" s="49" t="s">
        <v>51</v>
      </c>
      <c r="F8" s="54" t="s">
        <v>154</v>
      </c>
    </row>
    <row r="9" spans="2:6" ht="157.5">
      <c r="B9" s="4" t="s">
        <v>136</v>
      </c>
      <c r="C9" s="3" t="s">
        <v>155</v>
      </c>
      <c r="D9" s="49" t="s">
        <v>54</v>
      </c>
      <c r="E9" s="49" t="s">
        <v>53</v>
      </c>
      <c r="F9" s="54" t="s">
        <v>157</v>
      </c>
    </row>
    <row r="10" spans="2:6" ht="81.75" customHeight="1">
      <c r="B10" s="4" t="s">
        <v>137</v>
      </c>
      <c r="C10" s="3" t="s">
        <v>143</v>
      </c>
      <c r="D10" s="49" t="s">
        <v>56</v>
      </c>
      <c r="E10" s="49" t="s">
        <v>55</v>
      </c>
      <c r="F10" s="1" t="s">
        <v>144</v>
      </c>
    </row>
    <row r="11" spans="2:6" ht="126">
      <c r="B11" s="4" t="s">
        <v>132</v>
      </c>
      <c r="C11" s="3" t="s">
        <v>156</v>
      </c>
      <c r="D11" s="49" t="s">
        <v>58</v>
      </c>
      <c r="E11" s="49" t="s">
        <v>57</v>
      </c>
      <c r="F11" s="54" t="s">
        <v>154</v>
      </c>
    </row>
    <row r="12" spans="2:6" ht="126">
      <c r="B12" s="4" t="s">
        <v>132</v>
      </c>
      <c r="C12" s="3" t="s">
        <v>156</v>
      </c>
      <c r="D12" s="49" t="s">
        <v>60</v>
      </c>
      <c r="E12" s="49" t="s">
        <v>59</v>
      </c>
      <c r="F12" s="54" t="s">
        <v>154</v>
      </c>
    </row>
    <row r="13" spans="2:6" ht="157.5">
      <c r="B13" s="4" t="s">
        <v>138</v>
      </c>
      <c r="C13" s="3" t="s">
        <v>159</v>
      </c>
      <c r="D13" s="49" t="s">
        <v>62</v>
      </c>
      <c r="E13" s="49" t="s">
        <v>61</v>
      </c>
      <c r="F13" s="54" t="s">
        <v>160</v>
      </c>
    </row>
    <row r="14" spans="2:6" ht="127.5">
      <c r="B14" s="4" t="s">
        <v>132</v>
      </c>
      <c r="C14" s="3" t="s">
        <v>158</v>
      </c>
      <c r="D14" s="49" t="s">
        <v>64</v>
      </c>
      <c r="E14" s="49" t="s">
        <v>63</v>
      </c>
      <c r="F14" s="54" t="s">
        <v>149</v>
      </c>
    </row>
    <row r="15" spans="2:6" ht="51">
      <c r="B15" s="4" t="s">
        <v>133</v>
      </c>
      <c r="C15" s="3" t="s">
        <v>142</v>
      </c>
      <c r="D15" s="49" t="s">
        <v>66</v>
      </c>
      <c r="E15" s="49" t="s">
        <v>65</v>
      </c>
      <c r="F15" s="54" t="s">
        <v>148</v>
      </c>
    </row>
    <row r="16" spans="2:6" ht="127.5">
      <c r="B16" s="4" t="s">
        <v>137</v>
      </c>
      <c r="C16" s="3" t="s">
        <v>158</v>
      </c>
      <c r="D16" s="49" t="s">
        <v>68</v>
      </c>
      <c r="E16" s="49" t="s">
        <v>67</v>
      </c>
      <c r="F16" s="54" t="s">
        <v>149</v>
      </c>
    </row>
    <row r="17" spans="2:6" ht="78.75">
      <c r="B17" s="4" t="s">
        <v>139</v>
      </c>
      <c r="C17" s="3" t="s">
        <v>162</v>
      </c>
      <c r="D17" s="49" t="s">
        <v>70</v>
      </c>
      <c r="E17" s="49" t="s">
        <v>69</v>
      </c>
      <c r="F17" s="54" t="s">
        <v>161</v>
      </c>
    </row>
    <row r="18" spans="2:6" ht="76.5">
      <c r="B18" s="4" t="s">
        <v>139</v>
      </c>
      <c r="C18" s="3" t="s">
        <v>163</v>
      </c>
      <c r="D18" s="49" t="s">
        <v>72</v>
      </c>
      <c r="E18" s="49" t="s">
        <v>71</v>
      </c>
      <c r="F18" s="54" t="s">
        <v>161</v>
      </c>
    </row>
    <row r="19" spans="2:6" ht="78.75">
      <c r="B19" s="4" t="s">
        <v>140</v>
      </c>
      <c r="C19" s="3" t="s">
        <v>151</v>
      </c>
      <c r="D19" s="49" t="s">
        <v>73</v>
      </c>
      <c r="E19" s="49"/>
      <c r="F19" s="54" t="s">
        <v>152</v>
      </c>
    </row>
    <row r="20" spans="2:6" ht="45">
      <c r="B20" s="4" t="s">
        <v>139</v>
      </c>
      <c r="C20" s="3" t="s">
        <v>195</v>
      </c>
      <c r="D20" s="49" t="s">
        <v>75</v>
      </c>
      <c r="E20" s="49" t="s">
        <v>74</v>
      </c>
      <c r="F20" s="54" t="s">
        <v>167</v>
      </c>
    </row>
    <row r="21" spans="2:6" ht="51">
      <c r="B21" s="4" t="s">
        <v>133</v>
      </c>
      <c r="C21" s="3" t="s">
        <v>166</v>
      </c>
      <c r="D21" s="49" t="s">
        <v>77</v>
      </c>
      <c r="E21" s="49" t="s">
        <v>76</v>
      </c>
      <c r="F21" s="54" t="s">
        <v>148</v>
      </c>
    </row>
    <row r="22" spans="2:6" ht="76.5">
      <c r="B22" s="4" t="s">
        <v>133</v>
      </c>
      <c r="C22" s="3" t="s">
        <v>163</v>
      </c>
      <c r="D22" s="49" t="s">
        <v>78</v>
      </c>
      <c r="E22" s="49"/>
      <c r="F22" s="54" t="s">
        <v>161</v>
      </c>
    </row>
    <row r="23" spans="2:6" ht="76.5">
      <c r="B23" s="4" t="s">
        <v>139</v>
      </c>
      <c r="C23" s="3" t="s">
        <v>163</v>
      </c>
      <c r="D23" s="49" t="s">
        <v>80</v>
      </c>
      <c r="E23" s="49" t="s">
        <v>79</v>
      </c>
      <c r="F23" s="54" t="s">
        <v>161</v>
      </c>
    </row>
    <row r="24" spans="2:6" ht="55.5" customHeight="1">
      <c r="B24" s="4" t="s">
        <v>139</v>
      </c>
      <c r="C24" s="3" t="s">
        <v>195</v>
      </c>
      <c r="D24" s="49" t="s">
        <v>82</v>
      </c>
      <c r="E24" s="49" t="s">
        <v>81</v>
      </c>
      <c r="F24" s="54" t="s">
        <v>167</v>
      </c>
    </row>
    <row r="25" spans="2:6" ht="76.5">
      <c r="B25" s="4" t="s">
        <v>133</v>
      </c>
      <c r="C25" s="3" t="s">
        <v>163</v>
      </c>
      <c r="D25" s="49" t="s">
        <v>84</v>
      </c>
      <c r="E25" s="49" t="s">
        <v>83</v>
      </c>
      <c r="F25" s="54" t="s">
        <v>161</v>
      </c>
    </row>
    <row r="26" spans="2:6" ht="76.5">
      <c r="B26" s="4" t="s">
        <v>133</v>
      </c>
      <c r="C26" s="3" t="s">
        <v>163</v>
      </c>
      <c r="D26" s="49" t="s">
        <v>86</v>
      </c>
      <c r="E26" s="49" t="s">
        <v>85</v>
      </c>
      <c r="F26" s="54" t="s">
        <v>161</v>
      </c>
    </row>
    <row r="27" spans="2:6" ht="76.5">
      <c r="B27" s="4" t="s">
        <v>133</v>
      </c>
      <c r="C27" s="3" t="s">
        <v>163</v>
      </c>
      <c r="D27" s="49" t="s">
        <v>87</v>
      </c>
      <c r="E27" s="49" t="s">
        <v>85</v>
      </c>
      <c r="F27" s="54" t="s">
        <v>161</v>
      </c>
    </row>
    <row r="28" spans="2:6" ht="76.5">
      <c r="B28" s="4" t="s">
        <v>133</v>
      </c>
      <c r="C28" s="3" t="s">
        <v>163</v>
      </c>
      <c r="D28" s="49" t="s">
        <v>89</v>
      </c>
      <c r="E28" s="49" t="s">
        <v>88</v>
      </c>
      <c r="F28" s="54" t="s">
        <v>161</v>
      </c>
    </row>
    <row r="29" spans="2:6" ht="76.5">
      <c r="B29" s="4" t="s">
        <v>141</v>
      </c>
      <c r="C29" s="3" t="s">
        <v>163</v>
      </c>
      <c r="D29" s="49" t="s">
        <v>91</v>
      </c>
      <c r="E29" s="49" t="s">
        <v>90</v>
      </c>
      <c r="F29" s="54" t="s">
        <v>161</v>
      </c>
    </row>
    <row r="32" spans="3:6" ht="153" customHeight="1">
      <c r="C32" s="63" t="s">
        <v>150</v>
      </c>
      <c r="D32" s="63"/>
      <c r="E32" s="63"/>
      <c r="F32" s="63"/>
    </row>
  </sheetData>
  <sheetProtection/>
  <mergeCells count="1">
    <mergeCell ref="C32:F32"/>
  </mergeCells>
  <printOptions horizontalCentered="1"/>
  <pageMargins left="0.4724409448818898" right="0.4330708661417323" top="0.35433070866141736" bottom="0.31496062992125984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140"/>
  <sheetViews>
    <sheetView tabSelected="1" zoomScale="80" zoomScaleNormal="80" zoomScaleSheetLayoutView="100" zoomScalePageLayoutView="0" workbookViewId="0" topLeftCell="A32">
      <selection activeCell="B34" sqref="B34:E34"/>
    </sheetView>
  </sheetViews>
  <sheetFormatPr defaultColWidth="11.421875" defaultRowHeight="12.75"/>
  <cols>
    <col min="1" max="1" width="2.57421875" style="0" customWidth="1"/>
    <col min="2" max="2" width="15.421875" style="0" customWidth="1"/>
    <col min="3" max="4" width="36.7109375" style="0" customWidth="1"/>
    <col min="5" max="11" width="18.140625" style="0" customWidth="1"/>
    <col min="12" max="12" width="14.8515625" style="0" customWidth="1"/>
    <col min="13" max="13" width="17.140625" style="0" customWidth="1"/>
    <col min="14" max="14" width="14.8515625" style="0" customWidth="1"/>
    <col min="15" max="15" width="18.57421875" style="0" customWidth="1"/>
    <col min="16" max="16" width="20.8515625" style="0" customWidth="1"/>
    <col min="17" max="17" width="24.140625" style="0" customWidth="1"/>
    <col min="18" max="18" width="23.8515625" style="0" customWidth="1"/>
    <col min="19" max="19" width="11.57421875" style="0" bestFit="1" customWidth="1"/>
    <col min="20" max="20" width="13.8515625" style="0" bestFit="1" customWidth="1"/>
    <col min="21" max="21" width="20.421875" style="0" customWidth="1"/>
    <col min="22" max="22" width="17.140625" style="0" customWidth="1"/>
    <col min="23" max="23" width="62.140625" style="0" customWidth="1"/>
    <col min="24" max="24" width="20.140625" style="0" customWidth="1"/>
    <col min="25" max="25" width="19.8515625" style="0" customWidth="1"/>
    <col min="26" max="26" width="14.140625" style="0" bestFit="1" customWidth="1"/>
  </cols>
  <sheetData>
    <row r="2" spans="2:25" ht="12.75" customHeight="1"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ht="12.75">
      <c r="B3" s="23"/>
    </row>
    <row r="4" spans="2:26" ht="12.75" customHeight="1">
      <c r="B4" s="67" t="s">
        <v>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4" t="s">
        <v>14</v>
      </c>
      <c r="R4" s="74" t="s">
        <v>15</v>
      </c>
      <c r="S4" s="74" t="s">
        <v>17</v>
      </c>
      <c r="T4" s="74" t="s">
        <v>16</v>
      </c>
      <c r="U4" s="73" t="s">
        <v>1</v>
      </c>
      <c r="V4" s="73" t="s">
        <v>2</v>
      </c>
      <c r="W4" s="72" t="s">
        <v>131</v>
      </c>
      <c r="X4" s="64" t="s">
        <v>21</v>
      </c>
      <c r="Y4" s="64" t="s">
        <v>22</v>
      </c>
      <c r="Z4" s="64" t="s">
        <v>23</v>
      </c>
    </row>
    <row r="5" spans="2:26" ht="12.75">
      <c r="B5" s="67" t="s">
        <v>20</v>
      </c>
      <c r="C5" s="67" t="s">
        <v>0</v>
      </c>
      <c r="D5" s="28"/>
      <c r="E5" s="71" t="s">
        <v>3</v>
      </c>
      <c r="F5" s="71"/>
      <c r="G5" s="68" t="s">
        <v>4</v>
      </c>
      <c r="H5" s="68"/>
      <c r="I5" s="68"/>
      <c r="J5" s="68"/>
      <c r="K5" s="68"/>
      <c r="L5" s="68"/>
      <c r="M5" s="68"/>
      <c r="N5" s="68"/>
      <c r="O5" s="70" t="s">
        <v>5</v>
      </c>
      <c r="P5" s="70" t="s">
        <v>6</v>
      </c>
      <c r="Q5" s="74"/>
      <c r="R5" s="74"/>
      <c r="S5" s="74"/>
      <c r="T5" s="74"/>
      <c r="U5" s="73"/>
      <c r="V5" s="73"/>
      <c r="W5" s="72"/>
      <c r="X5" s="65"/>
      <c r="Y5" s="65"/>
      <c r="Z5" s="65"/>
    </row>
    <row r="6" spans="2:26" ht="24">
      <c r="B6" s="67"/>
      <c r="C6" s="67"/>
      <c r="D6" s="28"/>
      <c r="E6" s="41" t="s">
        <v>26</v>
      </c>
      <c r="F6" s="42" t="s">
        <v>27</v>
      </c>
      <c r="G6" s="43" t="s">
        <v>28</v>
      </c>
      <c r="H6" s="44" t="s">
        <v>27</v>
      </c>
      <c r="I6" s="43" t="s">
        <v>29</v>
      </c>
      <c r="J6" s="43" t="s">
        <v>27</v>
      </c>
      <c r="K6" s="43" t="s">
        <v>100</v>
      </c>
      <c r="L6" s="43" t="s">
        <v>27</v>
      </c>
      <c r="M6" s="43" t="s">
        <v>106</v>
      </c>
      <c r="N6" s="43" t="s">
        <v>27</v>
      </c>
      <c r="O6" s="70"/>
      <c r="P6" s="70"/>
      <c r="Q6" s="50"/>
      <c r="R6" s="50"/>
      <c r="S6" s="50"/>
      <c r="T6" s="50"/>
      <c r="U6" s="51"/>
      <c r="V6" s="51"/>
      <c r="W6" s="72"/>
      <c r="X6" s="66"/>
      <c r="Y6" s="66"/>
      <c r="Z6" s="66"/>
    </row>
    <row r="7" spans="2:33" ht="204.75">
      <c r="B7" s="4" t="s">
        <v>132</v>
      </c>
      <c r="C7" s="49" t="s">
        <v>43</v>
      </c>
      <c r="D7" s="49" t="s">
        <v>44</v>
      </c>
      <c r="E7" s="2" t="s">
        <v>41</v>
      </c>
      <c r="F7" s="2">
        <f>VLOOKUP($E7,$B$136:$C$140,2,0)</f>
        <v>1</v>
      </c>
      <c r="G7" s="2" t="s">
        <v>94</v>
      </c>
      <c r="H7" s="2">
        <f>VLOOKUP($G7,$B$102:$C$106,2,0)</f>
        <v>2</v>
      </c>
      <c r="I7" s="2" t="s">
        <v>34</v>
      </c>
      <c r="J7" s="2">
        <f>VLOOKUP($I7,$B$110:$C$114,2,0)</f>
        <v>2</v>
      </c>
      <c r="K7" s="2" t="s">
        <v>103</v>
      </c>
      <c r="L7" s="2">
        <f>VLOOKUP($K7,$B$118:$C$122,2,0)</f>
        <v>3</v>
      </c>
      <c r="M7" s="2" t="s">
        <v>110</v>
      </c>
      <c r="N7" s="2">
        <f>VLOOKUP($M7,$B$128:$C$132,2,0)</f>
        <v>3</v>
      </c>
      <c r="O7" s="2">
        <f>PRODUCT(F7,H7,J7,L7,N7)</f>
        <v>36</v>
      </c>
      <c r="P7" s="2" t="s">
        <v>172</v>
      </c>
      <c r="Q7" s="30" t="s">
        <v>174</v>
      </c>
      <c r="R7" s="33" t="s">
        <v>176</v>
      </c>
      <c r="S7" s="33" t="s">
        <v>176</v>
      </c>
      <c r="T7" s="33" t="s">
        <v>176</v>
      </c>
      <c r="U7" s="2" t="s">
        <v>172</v>
      </c>
      <c r="V7" s="2" t="s">
        <v>180</v>
      </c>
      <c r="W7" s="53" t="s">
        <v>126</v>
      </c>
      <c r="X7" s="52" t="s">
        <v>179</v>
      </c>
      <c r="Y7" s="2" t="s">
        <v>178</v>
      </c>
      <c r="Z7" s="52" t="s">
        <v>179</v>
      </c>
      <c r="AG7" s="31"/>
    </row>
    <row r="8" spans="2:33" ht="204.75">
      <c r="B8" s="4" t="s">
        <v>133</v>
      </c>
      <c r="C8" s="49" t="s">
        <v>45</v>
      </c>
      <c r="D8" s="49" t="s">
        <v>46</v>
      </c>
      <c r="E8" s="2" t="s">
        <v>41</v>
      </c>
      <c r="F8" s="2">
        <f>VLOOKUP($E8,$B$136:$C$140,2,0)</f>
        <v>1</v>
      </c>
      <c r="G8" s="2" t="s">
        <v>94</v>
      </c>
      <c r="H8" s="2">
        <f>VLOOKUP($G8,$B$102:$C$106,2,0)</f>
        <v>2</v>
      </c>
      <c r="I8" s="2" t="s">
        <v>35</v>
      </c>
      <c r="J8" s="2">
        <f>VLOOKUP($I8,$B$110:$C$114,2,0)</f>
        <v>1</v>
      </c>
      <c r="K8" s="2" t="s">
        <v>105</v>
      </c>
      <c r="L8" s="2">
        <f>VLOOKUP($K8,$B$118:$C$122,2,0)</f>
        <v>1</v>
      </c>
      <c r="M8" s="2" t="s">
        <v>112</v>
      </c>
      <c r="N8" s="2">
        <f aca="true" t="shared" si="0" ref="N8:N32">VLOOKUP($M8,$B$128:$C$132,2,0)</f>
        <v>1</v>
      </c>
      <c r="O8" s="2">
        <f aca="true" t="shared" si="1" ref="O8:O32">PRODUCT(F8,H8,J8,L8,N8)</f>
        <v>2</v>
      </c>
      <c r="P8" s="2" t="s">
        <v>172</v>
      </c>
      <c r="Q8" s="30" t="s">
        <v>175</v>
      </c>
      <c r="R8" s="33" t="s">
        <v>176</v>
      </c>
      <c r="S8" s="29" t="s">
        <v>177</v>
      </c>
      <c r="T8" s="29" t="s">
        <v>177</v>
      </c>
      <c r="U8" s="2" t="s">
        <v>172</v>
      </c>
      <c r="V8" s="2" t="s">
        <v>180</v>
      </c>
      <c r="W8" s="53" t="s">
        <v>164</v>
      </c>
      <c r="X8" s="52" t="s">
        <v>179</v>
      </c>
      <c r="Y8" s="2" t="s">
        <v>178</v>
      </c>
      <c r="Z8" s="52" t="s">
        <v>179</v>
      </c>
      <c r="AG8" s="32"/>
    </row>
    <row r="9" spans="2:33" ht="204.75">
      <c r="B9" s="4" t="s">
        <v>133</v>
      </c>
      <c r="C9" s="49" t="s">
        <v>47</v>
      </c>
      <c r="D9" s="49" t="s">
        <v>48</v>
      </c>
      <c r="E9" s="2" t="s">
        <v>41</v>
      </c>
      <c r="F9" s="2">
        <f>VLOOKUP($E9,$B$136:$C$140,2,0)</f>
        <v>1</v>
      </c>
      <c r="G9" s="2" t="s">
        <v>93</v>
      </c>
      <c r="H9" s="2">
        <f>VLOOKUP($G9,$B$102:$C$106,2,0)</f>
        <v>3</v>
      </c>
      <c r="I9" s="2" t="s">
        <v>35</v>
      </c>
      <c r="J9" s="2">
        <f>VLOOKUP($I9,$B$110:$C$114,2,0)</f>
        <v>1</v>
      </c>
      <c r="K9" s="2" t="s">
        <v>104</v>
      </c>
      <c r="L9" s="2">
        <f>VLOOKUP($K9,$B$118:$C$122,2,0)</f>
        <v>2</v>
      </c>
      <c r="M9" s="2" t="s">
        <v>112</v>
      </c>
      <c r="N9" s="2">
        <f t="shared" si="0"/>
        <v>1</v>
      </c>
      <c r="O9" s="2">
        <f t="shared" si="1"/>
        <v>6</v>
      </c>
      <c r="P9" s="2" t="s">
        <v>172</v>
      </c>
      <c r="Q9" s="30" t="s">
        <v>181</v>
      </c>
      <c r="R9" s="33" t="s">
        <v>176</v>
      </c>
      <c r="S9" s="29" t="s">
        <v>177</v>
      </c>
      <c r="T9" s="59" t="s">
        <v>177</v>
      </c>
      <c r="U9" s="2" t="s">
        <v>172</v>
      </c>
      <c r="V9" s="2" t="s">
        <v>180</v>
      </c>
      <c r="W9" s="60" t="s">
        <v>165</v>
      </c>
      <c r="X9" s="52" t="s">
        <v>179</v>
      </c>
      <c r="Y9" s="2" t="s">
        <v>178</v>
      </c>
      <c r="Z9" s="52" t="s">
        <v>179</v>
      </c>
      <c r="AA9" s="61"/>
      <c r="AG9" s="31"/>
    </row>
    <row r="10" spans="2:33" ht="204.75">
      <c r="B10" s="4" t="s">
        <v>134</v>
      </c>
      <c r="C10" s="49" t="s">
        <v>49</v>
      </c>
      <c r="D10" s="49" t="s">
        <v>50</v>
      </c>
      <c r="E10" s="2" t="s">
        <v>41</v>
      </c>
      <c r="F10" s="2">
        <f aca="true" t="shared" si="2" ref="F10:F32">VLOOKUP($E10,$B$136:$C$140,2,0)</f>
        <v>1</v>
      </c>
      <c r="G10" s="2" t="s">
        <v>32</v>
      </c>
      <c r="H10" s="2">
        <f aca="true" t="shared" si="3" ref="H10:H32">VLOOKUP($G10,$B$102:$C$106,2,0)</f>
        <v>4</v>
      </c>
      <c r="I10" s="2" t="s">
        <v>34</v>
      </c>
      <c r="J10" s="2">
        <f aca="true" t="shared" si="4" ref="J10:J32">VLOOKUP($I10,$B$110:$C$114,2,0)</f>
        <v>2</v>
      </c>
      <c r="K10" s="2" t="s">
        <v>105</v>
      </c>
      <c r="L10" s="2">
        <f aca="true" t="shared" si="5" ref="L10:L32">VLOOKUP($K10,$B$118:$C$122,2,0)</f>
        <v>1</v>
      </c>
      <c r="M10" s="2" t="s">
        <v>111</v>
      </c>
      <c r="N10" s="2">
        <f t="shared" si="0"/>
        <v>2</v>
      </c>
      <c r="O10" s="2">
        <f t="shared" si="1"/>
        <v>16</v>
      </c>
      <c r="P10" s="2" t="s">
        <v>171</v>
      </c>
      <c r="Q10" s="30" t="s">
        <v>182</v>
      </c>
      <c r="R10" s="33" t="s">
        <v>176</v>
      </c>
      <c r="S10" s="29" t="s">
        <v>177</v>
      </c>
      <c r="T10" s="29" t="s">
        <v>177</v>
      </c>
      <c r="U10" s="2" t="s">
        <v>171</v>
      </c>
      <c r="V10" s="2" t="s">
        <v>180</v>
      </c>
      <c r="W10" s="53" t="s">
        <v>126</v>
      </c>
      <c r="X10" s="52" t="s">
        <v>179</v>
      </c>
      <c r="Y10" s="2" t="s">
        <v>178</v>
      </c>
      <c r="Z10" s="52" t="s">
        <v>179</v>
      </c>
      <c r="AG10" s="31"/>
    </row>
    <row r="11" spans="2:33" ht="204.75">
      <c r="B11" s="56" t="s">
        <v>135</v>
      </c>
      <c r="C11" s="49" t="s">
        <v>51</v>
      </c>
      <c r="D11" s="49" t="s">
        <v>52</v>
      </c>
      <c r="E11" s="2" t="s">
        <v>41</v>
      </c>
      <c r="F11" s="2">
        <f t="shared" si="2"/>
        <v>1</v>
      </c>
      <c r="G11" s="2" t="s">
        <v>33</v>
      </c>
      <c r="H11" s="2">
        <f t="shared" si="3"/>
        <v>1</v>
      </c>
      <c r="I11" s="2" t="s">
        <v>35</v>
      </c>
      <c r="J11" s="2">
        <f t="shared" si="4"/>
        <v>1</v>
      </c>
      <c r="K11" s="2" t="s">
        <v>105</v>
      </c>
      <c r="L11" s="2">
        <f t="shared" si="5"/>
        <v>1</v>
      </c>
      <c r="M11" s="2" t="s">
        <v>110</v>
      </c>
      <c r="N11" s="2">
        <f t="shared" si="0"/>
        <v>3</v>
      </c>
      <c r="O11" s="2">
        <f t="shared" si="1"/>
        <v>3</v>
      </c>
      <c r="P11" s="2" t="s">
        <v>172</v>
      </c>
      <c r="Q11" s="30" t="s">
        <v>174</v>
      </c>
      <c r="R11" s="33" t="s">
        <v>176</v>
      </c>
      <c r="S11" s="29" t="s">
        <v>176</v>
      </c>
      <c r="T11" s="29" t="s">
        <v>176</v>
      </c>
      <c r="U11" s="2" t="s">
        <v>172</v>
      </c>
      <c r="V11" s="2" t="s">
        <v>180</v>
      </c>
      <c r="W11" s="53" t="s">
        <v>127</v>
      </c>
      <c r="X11" s="52" t="s">
        <v>179</v>
      </c>
      <c r="Y11" s="2" t="s">
        <v>178</v>
      </c>
      <c r="Z11" s="52" t="s">
        <v>179</v>
      </c>
      <c r="AG11" s="31"/>
    </row>
    <row r="12" spans="2:33" ht="204.75">
      <c r="B12" s="56" t="s">
        <v>136</v>
      </c>
      <c r="C12" s="49" t="s">
        <v>53</v>
      </c>
      <c r="D12" s="49" t="s">
        <v>54</v>
      </c>
      <c r="E12" s="2" t="s">
        <v>41</v>
      </c>
      <c r="F12" s="2">
        <f t="shared" si="2"/>
        <v>1</v>
      </c>
      <c r="G12" s="2" t="s">
        <v>93</v>
      </c>
      <c r="H12" s="2">
        <f t="shared" si="3"/>
        <v>3</v>
      </c>
      <c r="I12" s="2" t="s">
        <v>34</v>
      </c>
      <c r="J12" s="2">
        <f t="shared" si="4"/>
        <v>2</v>
      </c>
      <c r="K12" s="2" t="s">
        <v>103</v>
      </c>
      <c r="L12" s="2">
        <f t="shared" si="5"/>
        <v>3</v>
      </c>
      <c r="M12" s="2" t="s">
        <v>110</v>
      </c>
      <c r="N12" s="2">
        <f t="shared" si="0"/>
        <v>3</v>
      </c>
      <c r="O12" s="2">
        <f t="shared" si="1"/>
        <v>54</v>
      </c>
      <c r="P12" s="2" t="s">
        <v>171</v>
      </c>
      <c r="Q12" s="30" t="s">
        <v>183</v>
      </c>
      <c r="R12" s="33" t="s">
        <v>184</v>
      </c>
      <c r="S12" s="29" t="s">
        <v>177</v>
      </c>
      <c r="T12" s="29" t="s">
        <v>177</v>
      </c>
      <c r="U12" s="2" t="s">
        <v>172</v>
      </c>
      <c r="V12" s="2" t="s">
        <v>180</v>
      </c>
      <c r="W12" s="53" t="s">
        <v>168</v>
      </c>
      <c r="X12" s="52" t="s">
        <v>179</v>
      </c>
      <c r="Y12" s="2" t="s">
        <v>178</v>
      </c>
      <c r="Z12" s="52" t="s">
        <v>179</v>
      </c>
      <c r="AG12" s="32"/>
    </row>
    <row r="13" spans="2:33" ht="204.75">
      <c r="B13" s="4" t="s">
        <v>137</v>
      </c>
      <c r="C13" s="49" t="s">
        <v>55</v>
      </c>
      <c r="D13" s="49" t="s">
        <v>56</v>
      </c>
      <c r="E13" s="2" t="s">
        <v>41</v>
      </c>
      <c r="F13" s="2">
        <f t="shared" si="2"/>
        <v>1</v>
      </c>
      <c r="G13" s="2" t="s">
        <v>93</v>
      </c>
      <c r="H13" s="2">
        <f t="shared" si="3"/>
        <v>3</v>
      </c>
      <c r="I13" s="2" t="s">
        <v>34</v>
      </c>
      <c r="J13" s="2">
        <f t="shared" si="4"/>
        <v>2</v>
      </c>
      <c r="K13" s="2" t="s">
        <v>102</v>
      </c>
      <c r="L13" s="2">
        <f t="shared" si="5"/>
        <v>4</v>
      </c>
      <c r="M13" s="2" t="s">
        <v>111</v>
      </c>
      <c r="N13" s="2">
        <f t="shared" si="0"/>
        <v>2</v>
      </c>
      <c r="O13" s="2">
        <f t="shared" si="1"/>
        <v>48</v>
      </c>
      <c r="P13" s="2" t="s">
        <v>171</v>
      </c>
      <c r="Q13" s="30" t="s">
        <v>185</v>
      </c>
      <c r="R13" s="33" t="s">
        <v>186</v>
      </c>
      <c r="S13" s="29" t="s">
        <v>177</v>
      </c>
      <c r="T13" s="29" t="s">
        <v>177</v>
      </c>
      <c r="U13" s="2" t="s">
        <v>172</v>
      </c>
      <c r="V13" s="2" t="s">
        <v>180</v>
      </c>
      <c r="W13" s="53" t="s">
        <v>126</v>
      </c>
      <c r="X13" s="52" t="s">
        <v>179</v>
      </c>
      <c r="Y13" s="2" t="s">
        <v>178</v>
      </c>
      <c r="Z13" s="52" t="s">
        <v>179</v>
      </c>
      <c r="AG13" s="32"/>
    </row>
    <row r="14" spans="2:26" ht="204.75">
      <c r="B14" s="4" t="s">
        <v>132</v>
      </c>
      <c r="C14" s="49" t="s">
        <v>57</v>
      </c>
      <c r="D14" s="49" t="s">
        <v>58</v>
      </c>
      <c r="E14" s="2" t="s">
        <v>41</v>
      </c>
      <c r="F14" s="2">
        <f t="shared" si="2"/>
        <v>1</v>
      </c>
      <c r="G14" s="2" t="s">
        <v>93</v>
      </c>
      <c r="H14" s="2">
        <f t="shared" si="3"/>
        <v>3</v>
      </c>
      <c r="I14" s="2" t="s">
        <v>35</v>
      </c>
      <c r="J14" s="2">
        <f t="shared" si="4"/>
        <v>1</v>
      </c>
      <c r="K14" s="2" t="s">
        <v>102</v>
      </c>
      <c r="L14" s="2">
        <f t="shared" si="5"/>
        <v>4</v>
      </c>
      <c r="M14" s="2" t="s">
        <v>112</v>
      </c>
      <c r="N14" s="2">
        <f t="shared" si="0"/>
        <v>1</v>
      </c>
      <c r="O14" s="2">
        <f t="shared" si="1"/>
        <v>12</v>
      </c>
      <c r="P14" s="2" t="s">
        <v>172</v>
      </c>
      <c r="Q14" s="30" t="s">
        <v>185</v>
      </c>
      <c r="R14" s="33" t="s">
        <v>186</v>
      </c>
      <c r="S14" s="29" t="s">
        <v>177</v>
      </c>
      <c r="T14" s="29" t="s">
        <v>177</v>
      </c>
      <c r="U14" s="2" t="s">
        <v>172</v>
      </c>
      <c r="V14" s="2" t="s">
        <v>180</v>
      </c>
      <c r="W14" s="53" t="s">
        <v>169</v>
      </c>
      <c r="X14" s="52" t="s">
        <v>179</v>
      </c>
      <c r="Y14" s="2" t="s">
        <v>178</v>
      </c>
      <c r="Z14" s="52" t="s">
        <v>179</v>
      </c>
    </row>
    <row r="15" spans="2:26" ht="204.75">
      <c r="B15" s="4" t="s">
        <v>132</v>
      </c>
      <c r="C15" s="49" t="s">
        <v>59</v>
      </c>
      <c r="D15" s="49" t="s">
        <v>60</v>
      </c>
      <c r="E15" s="2" t="s">
        <v>41</v>
      </c>
      <c r="F15" s="2">
        <f t="shared" si="2"/>
        <v>1</v>
      </c>
      <c r="G15" s="2" t="s">
        <v>93</v>
      </c>
      <c r="H15" s="2">
        <f t="shared" si="3"/>
        <v>3</v>
      </c>
      <c r="I15" s="2" t="s">
        <v>35</v>
      </c>
      <c r="J15" s="2">
        <f t="shared" si="4"/>
        <v>1</v>
      </c>
      <c r="K15" s="2" t="s">
        <v>102</v>
      </c>
      <c r="L15" s="2">
        <f t="shared" si="5"/>
        <v>4</v>
      </c>
      <c r="M15" s="2" t="s">
        <v>112</v>
      </c>
      <c r="N15" s="2">
        <f t="shared" si="0"/>
        <v>1</v>
      </c>
      <c r="O15" s="2">
        <f t="shared" si="1"/>
        <v>12</v>
      </c>
      <c r="P15" s="2" t="s">
        <v>172</v>
      </c>
      <c r="Q15" s="30" t="s">
        <v>185</v>
      </c>
      <c r="R15" s="33" t="s">
        <v>186</v>
      </c>
      <c r="S15" s="29" t="s">
        <v>177</v>
      </c>
      <c r="T15" s="29" t="s">
        <v>177</v>
      </c>
      <c r="U15" s="2" t="s">
        <v>172</v>
      </c>
      <c r="V15" s="2" t="s">
        <v>180</v>
      </c>
      <c r="W15" s="53" t="s">
        <v>169</v>
      </c>
      <c r="X15" s="52" t="s">
        <v>179</v>
      </c>
      <c r="Y15" s="2" t="s">
        <v>178</v>
      </c>
      <c r="Z15" s="52" t="s">
        <v>179</v>
      </c>
    </row>
    <row r="16" spans="2:26" ht="204.75">
      <c r="B16" s="4" t="s">
        <v>138</v>
      </c>
      <c r="C16" s="49" t="s">
        <v>61</v>
      </c>
      <c r="D16" s="49" t="s">
        <v>62</v>
      </c>
      <c r="E16" s="2" t="s">
        <v>41</v>
      </c>
      <c r="F16" s="2">
        <f t="shared" si="2"/>
        <v>1</v>
      </c>
      <c r="G16" s="2" t="s">
        <v>93</v>
      </c>
      <c r="H16" s="2">
        <f t="shared" si="3"/>
        <v>3</v>
      </c>
      <c r="I16" s="2" t="s">
        <v>35</v>
      </c>
      <c r="J16" s="2">
        <f t="shared" si="4"/>
        <v>1</v>
      </c>
      <c r="K16" s="2" t="s">
        <v>102</v>
      </c>
      <c r="L16" s="2">
        <f t="shared" si="5"/>
        <v>4</v>
      </c>
      <c r="M16" s="2" t="s">
        <v>112</v>
      </c>
      <c r="N16" s="2">
        <f t="shared" si="0"/>
        <v>1</v>
      </c>
      <c r="O16" s="2">
        <f t="shared" si="1"/>
        <v>12</v>
      </c>
      <c r="P16" s="2" t="s">
        <v>171</v>
      </c>
      <c r="Q16" s="30" t="s">
        <v>187</v>
      </c>
      <c r="R16" s="33" t="s">
        <v>186</v>
      </c>
      <c r="S16" s="29" t="s">
        <v>177</v>
      </c>
      <c r="T16" s="29" t="s">
        <v>177</v>
      </c>
      <c r="U16" s="2" t="s">
        <v>171</v>
      </c>
      <c r="V16" s="2" t="s">
        <v>180</v>
      </c>
      <c r="W16" s="53" t="s">
        <v>169</v>
      </c>
      <c r="X16" s="52" t="s">
        <v>179</v>
      </c>
      <c r="Y16" s="2" t="s">
        <v>178</v>
      </c>
      <c r="Z16" s="52" t="s">
        <v>179</v>
      </c>
    </row>
    <row r="17" spans="2:26" ht="204.75">
      <c r="B17" s="4" t="s">
        <v>132</v>
      </c>
      <c r="C17" s="49" t="s">
        <v>63</v>
      </c>
      <c r="D17" s="49" t="s">
        <v>64</v>
      </c>
      <c r="E17" s="2" t="s">
        <v>41</v>
      </c>
      <c r="F17" s="2">
        <f t="shared" si="2"/>
        <v>1</v>
      </c>
      <c r="G17" s="2" t="s">
        <v>33</v>
      </c>
      <c r="H17" s="2">
        <f t="shared" si="3"/>
        <v>1</v>
      </c>
      <c r="I17" s="2" t="s">
        <v>35</v>
      </c>
      <c r="J17" s="2">
        <f t="shared" si="4"/>
        <v>1</v>
      </c>
      <c r="K17" s="2" t="s">
        <v>103</v>
      </c>
      <c r="L17" s="2">
        <f t="shared" si="5"/>
        <v>3</v>
      </c>
      <c r="M17" s="2" t="s">
        <v>112</v>
      </c>
      <c r="N17" s="2">
        <f t="shared" si="0"/>
        <v>1</v>
      </c>
      <c r="O17" s="2">
        <f t="shared" si="1"/>
        <v>3</v>
      </c>
      <c r="P17" s="2" t="s">
        <v>172</v>
      </c>
      <c r="Q17" s="30" t="s">
        <v>187</v>
      </c>
      <c r="R17" s="33" t="s">
        <v>186</v>
      </c>
      <c r="S17" s="29" t="s">
        <v>177</v>
      </c>
      <c r="T17" s="29" t="s">
        <v>177</v>
      </c>
      <c r="U17" s="2" t="s">
        <v>172</v>
      </c>
      <c r="V17" s="2" t="s">
        <v>180</v>
      </c>
      <c r="W17" s="53" t="s">
        <v>169</v>
      </c>
      <c r="X17" s="52" t="s">
        <v>179</v>
      </c>
      <c r="Y17" s="2" t="s">
        <v>178</v>
      </c>
      <c r="Z17" s="52" t="s">
        <v>179</v>
      </c>
    </row>
    <row r="18" spans="2:26" ht="204.75">
      <c r="B18" s="4" t="s">
        <v>133</v>
      </c>
      <c r="C18" s="49" t="s">
        <v>65</v>
      </c>
      <c r="D18" s="49" t="s">
        <v>66</v>
      </c>
      <c r="E18" s="2" t="s">
        <v>41</v>
      </c>
      <c r="F18" s="2">
        <f t="shared" si="2"/>
        <v>1</v>
      </c>
      <c r="G18" s="2" t="s">
        <v>33</v>
      </c>
      <c r="H18" s="2">
        <f t="shared" si="3"/>
        <v>1</v>
      </c>
      <c r="I18" s="2" t="s">
        <v>35</v>
      </c>
      <c r="J18" s="2">
        <f t="shared" si="4"/>
        <v>1</v>
      </c>
      <c r="K18" s="2" t="s">
        <v>105</v>
      </c>
      <c r="L18" s="2">
        <f t="shared" si="5"/>
        <v>1</v>
      </c>
      <c r="M18" s="2" t="s">
        <v>111</v>
      </c>
      <c r="N18" s="2">
        <f t="shared" si="0"/>
        <v>2</v>
      </c>
      <c r="O18" s="2">
        <f t="shared" si="1"/>
        <v>2</v>
      </c>
      <c r="P18" s="2" t="s">
        <v>172</v>
      </c>
      <c r="Q18" s="30" t="s">
        <v>181</v>
      </c>
      <c r="R18" s="33" t="s">
        <v>176</v>
      </c>
      <c r="S18" s="29" t="s">
        <v>177</v>
      </c>
      <c r="T18" s="59" t="s">
        <v>177</v>
      </c>
      <c r="U18" s="2" t="s">
        <v>172</v>
      </c>
      <c r="V18" s="2" t="s">
        <v>180</v>
      </c>
      <c r="W18" s="53" t="s">
        <v>170</v>
      </c>
      <c r="X18" s="52" t="s">
        <v>179</v>
      </c>
      <c r="Y18" s="2" t="s">
        <v>178</v>
      </c>
      <c r="Z18" s="52" t="s">
        <v>179</v>
      </c>
    </row>
    <row r="19" spans="2:26" ht="204.75">
      <c r="B19" s="4" t="s">
        <v>137</v>
      </c>
      <c r="C19" s="49" t="s">
        <v>67</v>
      </c>
      <c r="D19" s="49" t="s">
        <v>68</v>
      </c>
      <c r="E19" s="2" t="s">
        <v>41</v>
      </c>
      <c r="F19" s="2">
        <f t="shared" si="2"/>
        <v>1</v>
      </c>
      <c r="G19" s="2" t="s">
        <v>32</v>
      </c>
      <c r="H19" s="2">
        <f t="shared" si="3"/>
        <v>4</v>
      </c>
      <c r="I19" s="2" t="s">
        <v>35</v>
      </c>
      <c r="J19" s="2">
        <f t="shared" si="4"/>
        <v>1</v>
      </c>
      <c r="K19" s="2" t="s">
        <v>103</v>
      </c>
      <c r="L19" s="2">
        <f t="shared" si="5"/>
        <v>3</v>
      </c>
      <c r="M19" s="2" t="s">
        <v>112</v>
      </c>
      <c r="N19" s="2">
        <f t="shared" si="0"/>
        <v>1</v>
      </c>
      <c r="O19" s="2">
        <f t="shared" si="1"/>
        <v>12</v>
      </c>
      <c r="P19" s="2" t="s">
        <v>172</v>
      </c>
      <c r="Q19" s="30" t="s">
        <v>188</v>
      </c>
      <c r="R19" s="33" t="s">
        <v>189</v>
      </c>
      <c r="S19" s="29" t="s">
        <v>177</v>
      </c>
      <c r="T19" s="29" t="s">
        <v>177</v>
      </c>
      <c r="U19" s="2" t="s">
        <v>172</v>
      </c>
      <c r="V19" s="2" t="s">
        <v>180</v>
      </c>
      <c r="W19" s="53" t="s">
        <v>169</v>
      </c>
      <c r="X19" s="52" t="s">
        <v>179</v>
      </c>
      <c r="Y19" s="2" t="s">
        <v>178</v>
      </c>
      <c r="Z19" s="52" t="s">
        <v>179</v>
      </c>
    </row>
    <row r="20" spans="2:26" ht="204.75">
      <c r="B20" s="4" t="s">
        <v>139</v>
      </c>
      <c r="C20" s="49" t="s">
        <v>69</v>
      </c>
      <c r="D20" s="49" t="s">
        <v>70</v>
      </c>
      <c r="E20" s="2" t="s">
        <v>41</v>
      </c>
      <c r="F20" s="2">
        <f t="shared" si="2"/>
        <v>1</v>
      </c>
      <c r="G20" s="2" t="s">
        <v>33</v>
      </c>
      <c r="H20" s="2">
        <f t="shared" si="3"/>
        <v>1</v>
      </c>
      <c r="I20" s="2" t="s">
        <v>35</v>
      </c>
      <c r="J20" s="2">
        <f t="shared" si="4"/>
        <v>1</v>
      </c>
      <c r="K20" s="2" t="s">
        <v>105</v>
      </c>
      <c r="L20" s="2">
        <f t="shared" si="5"/>
        <v>1</v>
      </c>
      <c r="M20" s="2" t="s">
        <v>111</v>
      </c>
      <c r="N20" s="2">
        <f t="shared" si="0"/>
        <v>2</v>
      </c>
      <c r="O20" s="2">
        <f t="shared" si="1"/>
        <v>2</v>
      </c>
      <c r="P20" s="2" t="s">
        <v>172</v>
      </c>
      <c r="Q20" s="30" t="s">
        <v>185</v>
      </c>
      <c r="R20" s="33" t="s">
        <v>190</v>
      </c>
      <c r="S20" s="29" t="s">
        <v>177</v>
      </c>
      <c r="T20" s="29" t="s">
        <v>177</v>
      </c>
      <c r="U20" s="2" t="s">
        <v>172</v>
      </c>
      <c r="V20" s="2" t="s">
        <v>180</v>
      </c>
      <c r="W20" s="53" t="s">
        <v>126</v>
      </c>
      <c r="X20" s="52" t="s">
        <v>179</v>
      </c>
      <c r="Y20" s="2" t="s">
        <v>178</v>
      </c>
      <c r="Z20" s="52" t="s">
        <v>179</v>
      </c>
    </row>
    <row r="21" spans="2:26" ht="204.75">
      <c r="B21" s="57" t="s">
        <v>139</v>
      </c>
      <c r="C21" s="49" t="s">
        <v>71</v>
      </c>
      <c r="D21" s="49" t="s">
        <v>72</v>
      </c>
      <c r="E21" s="2" t="s">
        <v>41</v>
      </c>
      <c r="F21" s="2">
        <f t="shared" si="2"/>
        <v>1</v>
      </c>
      <c r="G21" s="2" t="s">
        <v>33</v>
      </c>
      <c r="H21" s="2">
        <f t="shared" si="3"/>
        <v>1</v>
      </c>
      <c r="I21" s="2" t="s">
        <v>35</v>
      </c>
      <c r="J21" s="2">
        <f t="shared" si="4"/>
        <v>1</v>
      </c>
      <c r="K21" s="2" t="s">
        <v>105</v>
      </c>
      <c r="L21" s="2">
        <f t="shared" si="5"/>
        <v>1</v>
      </c>
      <c r="M21" s="2" t="s">
        <v>111</v>
      </c>
      <c r="N21" s="2">
        <f t="shared" si="0"/>
        <v>2</v>
      </c>
      <c r="O21" s="2">
        <f t="shared" si="1"/>
        <v>2</v>
      </c>
      <c r="P21" s="2" t="s">
        <v>172</v>
      </c>
      <c r="Q21" s="30" t="s">
        <v>192</v>
      </c>
      <c r="R21" s="33" t="s">
        <v>191</v>
      </c>
      <c r="S21" s="29" t="s">
        <v>177</v>
      </c>
      <c r="T21" s="29" t="s">
        <v>177</v>
      </c>
      <c r="U21" s="2" t="s">
        <v>172</v>
      </c>
      <c r="V21" s="2" t="s">
        <v>180</v>
      </c>
      <c r="W21" s="53" t="s">
        <v>126</v>
      </c>
      <c r="X21" s="52" t="s">
        <v>179</v>
      </c>
      <c r="Y21" s="2" t="s">
        <v>178</v>
      </c>
      <c r="Z21" s="52" t="s">
        <v>179</v>
      </c>
    </row>
    <row r="22" spans="2:26" ht="204.75">
      <c r="B22" s="4" t="s">
        <v>140</v>
      </c>
      <c r="C22" s="49"/>
      <c r="D22" s="49" t="s">
        <v>73</v>
      </c>
      <c r="E22" s="2" t="s">
        <v>41</v>
      </c>
      <c r="F22" s="2">
        <f t="shared" si="2"/>
        <v>1</v>
      </c>
      <c r="G22" s="2" t="s">
        <v>94</v>
      </c>
      <c r="H22" s="2">
        <f t="shared" si="3"/>
        <v>2</v>
      </c>
      <c r="I22" s="2" t="s">
        <v>35</v>
      </c>
      <c r="J22" s="2">
        <f t="shared" si="4"/>
        <v>1</v>
      </c>
      <c r="K22" s="2" t="s">
        <v>104</v>
      </c>
      <c r="L22" s="2">
        <f t="shared" si="5"/>
        <v>2</v>
      </c>
      <c r="M22" s="2" t="s">
        <v>112</v>
      </c>
      <c r="N22" s="2">
        <f t="shared" si="0"/>
        <v>1</v>
      </c>
      <c r="O22" s="2">
        <f t="shared" si="1"/>
        <v>4</v>
      </c>
      <c r="P22" s="2" t="s">
        <v>172</v>
      </c>
      <c r="Q22" s="30" t="s">
        <v>193</v>
      </c>
      <c r="R22" s="33" t="s">
        <v>194</v>
      </c>
      <c r="S22" s="29" t="s">
        <v>177</v>
      </c>
      <c r="T22" s="29" t="s">
        <v>177</v>
      </c>
      <c r="U22" s="2" t="s">
        <v>172</v>
      </c>
      <c r="V22" s="2" t="s">
        <v>180</v>
      </c>
      <c r="W22" s="53" t="s">
        <v>128</v>
      </c>
      <c r="X22" s="52" t="s">
        <v>179</v>
      </c>
      <c r="Y22" s="2" t="s">
        <v>178</v>
      </c>
      <c r="Z22" s="52" t="s">
        <v>179</v>
      </c>
    </row>
    <row r="23" spans="2:26" ht="204.75">
      <c r="B23" s="4" t="s">
        <v>139</v>
      </c>
      <c r="C23" s="49" t="s">
        <v>74</v>
      </c>
      <c r="D23" s="49" t="s">
        <v>75</v>
      </c>
      <c r="E23" s="2" t="s">
        <v>41</v>
      </c>
      <c r="F23" s="2">
        <f t="shared" si="2"/>
        <v>1</v>
      </c>
      <c r="G23" s="2" t="s">
        <v>32</v>
      </c>
      <c r="H23" s="2">
        <f t="shared" si="3"/>
        <v>4</v>
      </c>
      <c r="I23" s="2" t="s">
        <v>35</v>
      </c>
      <c r="J23" s="2">
        <f t="shared" si="4"/>
        <v>1</v>
      </c>
      <c r="K23" s="2" t="s">
        <v>105</v>
      </c>
      <c r="L23" s="2">
        <f t="shared" si="5"/>
        <v>1</v>
      </c>
      <c r="M23" s="2" t="s">
        <v>110</v>
      </c>
      <c r="N23" s="2">
        <f t="shared" si="0"/>
        <v>3</v>
      </c>
      <c r="O23" s="2">
        <f t="shared" si="1"/>
        <v>12</v>
      </c>
      <c r="P23" s="2" t="s">
        <v>172</v>
      </c>
      <c r="Q23" s="30" t="s">
        <v>174</v>
      </c>
      <c r="R23" s="33" t="s">
        <v>176</v>
      </c>
      <c r="S23" s="29" t="s">
        <v>176</v>
      </c>
      <c r="T23" s="29" t="s">
        <v>176</v>
      </c>
      <c r="U23" s="2" t="s">
        <v>172</v>
      </c>
      <c r="V23" s="2" t="s">
        <v>180</v>
      </c>
      <c r="W23" s="53" t="s">
        <v>125</v>
      </c>
      <c r="X23" s="52" t="s">
        <v>179</v>
      </c>
      <c r="Y23" s="2" t="s">
        <v>178</v>
      </c>
      <c r="Z23" s="52" t="s">
        <v>179</v>
      </c>
    </row>
    <row r="24" spans="2:26" ht="204.75">
      <c r="B24" s="4" t="s">
        <v>133</v>
      </c>
      <c r="C24" s="49" t="s">
        <v>76</v>
      </c>
      <c r="D24" s="49" t="s">
        <v>77</v>
      </c>
      <c r="E24" s="2" t="s">
        <v>41</v>
      </c>
      <c r="F24" s="2">
        <f t="shared" si="2"/>
        <v>1</v>
      </c>
      <c r="G24" s="2" t="s">
        <v>93</v>
      </c>
      <c r="H24" s="2">
        <f t="shared" si="3"/>
        <v>3</v>
      </c>
      <c r="I24" s="2" t="s">
        <v>34</v>
      </c>
      <c r="J24" s="2">
        <f t="shared" si="4"/>
        <v>2</v>
      </c>
      <c r="K24" s="2" t="s">
        <v>105</v>
      </c>
      <c r="L24" s="2">
        <f t="shared" si="5"/>
        <v>1</v>
      </c>
      <c r="M24" s="2" t="s">
        <v>110</v>
      </c>
      <c r="N24" s="2">
        <f t="shared" si="0"/>
        <v>3</v>
      </c>
      <c r="O24" s="2">
        <f t="shared" si="1"/>
        <v>18</v>
      </c>
      <c r="P24" s="2" t="s">
        <v>172</v>
      </c>
      <c r="Q24" s="30" t="s">
        <v>196</v>
      </c>
      <c r="R24" s="33" t="s">
        <v>197</v>
      </c>
      <c r="S24" s="29" t="s">
        <v>177</v>
      </c>
      <c r="T24" s="29" t="s">
        <v>177</v>
      </c>
      <c r="U24" s="2" t="s">
        <v>172</v>
      </c>
      <c r="V24" s="2" t="s">
        <v>180</v>
      </c>
      <c r="W24" s="53" t="s">
        <v>125</v>
      </c>
      <c r="X24" s="52" t="s">
        <v>179</v>
      </c>
      <c r="Y24" s="2" t="s">
        <v>178</v>
      </c>
      <c r="Z24" s="52" t="s">
        <v>179</v>
      </c>
    </row>
    <row r="25" spans="2:26" ht="204.75">
      <c r="B25" s="4" t="s">
        <v>133</v>
      </c>
      <c r="C25" s="49"/>
      <c r="D25" s="49" t="s">
        <v>78</v>
      </c>
      <c r="E25" s="2" t="s">
        <v>41</v>
      </c>
      <c r="F25" s="2">
        <f t="shared" si="2"/>
        <v>1</v>
      </c>
      <c r="G25" s="2" t="s">
        <v>94</v>
      </c>
      <c r="H25" s="2">
        <f t="shared" si="3"/>
        <v>2</v>
      </c>
      <c r="I25" s="2" t="s">
        <v>34</v>
      </c>
      <c r="J25" s="2">
        <f t="shared" si="4"/>
        <v>2</v>
      </c>
      <c r="K25" s="2" t="s">
        <v>102</v>
      </c>
      <c r="L25" s="2">
        <f t="shared" si="5"/>
        <v>4</v>
      </c>
      <c r="M25" s="2" t="s">
        <v>112</v>
      </c>
      <c r="N25" s="2">
        <f t="shared" si="0"/>
        <v>1</v>
      </c>
      <c r="O25" s="2">
        <f t="shared" si="1"/>
        <v>16</v>
      </c>
      <c r="P25" s="2" t="s">
        <v>172</v>
      </c>
      <c r="Q25" s="30" t="s">
        <v>185</v>
      </c>
      <c r="R25" s="33" t="s">
        <v>190</v>
      </c>
      <c r="S25" s="29" t="s">
        <v>177</v>
      </c>
      <c r="T25" s="29" t="s">
        <v>177</v>
      </c>
      <c r="U25" s="2" t="s">
        <v>172</v>
      </c>
      <c r="V25" s="2" t="s">
        <v>180</v>
      </c>
      <c r="W25" s="53" t="s">
        <v>129</v>
      </c>
      <c r="X25" s="52" t="s">
        <v>179</v>
      </c>
      <c r="Y25" s="2" t="s">
        <v>178</v>
      </c>
      <c r="Z25" s="52" t="s">
        <v>179</v>
      </c>
    </row>
    <row r="26" spans="2:26" ht="204.75">
      <c r="B26" s="4" t="s">
        <v>139</v>
      </c>
      <c r="C26" s="49" t="s">
        <v>79</v>
      </c>
      <c r="D26" s="49" t="s">
        <v>80</v>
      </c>
      <c r="E26" s="2" t="s">
        <v>41</v>
      </c>
      <c r="F26" s="2">
        <f t="shared" si="2"/>
        <v>1</v>
      </c>
      <c r="G26" s="2" t="s">
        <v>93</v>
      </c>
      <c r="H26" s="2">
        <f t="shared" si="3"/>
        <v>3</v>
      </c>
      <c r="I26" s="2" t="s">
        <v>35</v>
      </c>
      <c r="J26" s="2">
        <f t="shared" si="4"/>
        <v>1</v>
      </c>
      <c r="K26" s="2" t="s">
        <v>105</v>
      </c>
      <c r="L26" s="2">
        <f t="shared" si="5"/>
        <v>1</v>
      </c>
      <c r="M26" s="2" t="s">
        <v>112</v>
      </c>
      <c r="N26" s="2">
        <f t="shared" si="0"/>
        <v>1</v>
      </c>
      <c r="O26" s="2">
        <f t="shared" si="1"/>
        <v>3</v>
      </c>
      <c r="P26" s="2" t="s">
        <v>172</v>
      </c>
      <c r="Q26" s="30" t="s">
        <v>185</v>
      </c>
      <c r="R26" s="33" t="s">
        <v>190</v>
      </c>
      <c r="S26" s="29" t="s">
        <v>177</v>
      </c>
      <c r="T26" s="29" t="s">
        <v>177</v>
      </c>
      <c r="U26" s="2" t="s">
        <v>172</v>
      </c>
      <c r="V26" s="2" t="s">
        <v>180</v>
      </c>
      <c r="W26" s="53" t="s">
        <v>126</v>
      </c>
      <c r="X26" s="52" t="s">
        <v>179</v>
      </c>
      <c r="Y26" s="2" t="s">
        <v>178</v>
      </c>
      <c r="Z26" s="52" t="s">
        <v>179</v>
      </c>
    </row>
    <row r="27" spans="2:26" ht="204.75">
      <c r="B27" s="4" t="s">
        <v>139</v>
      </c>
      <c r="C27" s="49" t="s">
        <v>81</v>
      </c>
      <c r="D27" s="49" t="s">
        <v>82</v>
      </c>
      <c r="E27" s="2" t="s">
        <v>40</v>
      </c>
      <c r="F27" s="2">
        <f t="shared" si="2"/>
        <v>2</v>
      </c>
      <c r="G27" s="2" t="s">
        <v>32</v>
      </c>
      <c r="H27" s="2">
        <f t="shared" si="3"/>
        <v>4</v>
      </c>
      <c r="I27" s="2" t="s">
        <v>34</v>
      </c>
      <c r="J27" s="2">
        <f t="shared" si="4"/>
        <v>2</v>
      </c>
      <c r="K27" s="2" t="s">
        <v>105</v>
      </c>
      <c r="L27" s="2">
        <f t="shared" si="5"/>
        <v>1</v>
      </c>
      <c r="M27" s="2" t="s">
        <v>110</v>
      </c>
      <c r="N27" s="2">
        <f t="shared" si="0"/>
        <v>3</v>
      </c>
      <c r="O27" s="2">
        <f t="shared" si="1"/>
        <v>48</v>
      </c>
      <c r="P27" s="2" t="s">
        <v>171</v>
      </c>
      <c r="Q27" s="30" t="s">
        <v>174</v>
      </c>
      <c r="R27" s="33" t="s">
        <v>176</v>
      </c>
      <c r="S27" s="29" t="s">
        <v>176</v>
      </c>
      <c r="T27" s="29" t="s">
        <v>176</v>
      </c>
      <c r="U27" s="2" t="s">
        <v>172</v>
      </c>
      <c r="V27" s="2" t="s">
        <v>180</v>
      </c>
      <c r="W27" s="53" t="s">
        <v>126</v>
      </c>
      <c r="X27" s="52" t="s">
        <v>179</v>
      </c>
      <c r="Y27" s="2" t="s">
        <v>178</v>
      </c>
      <c r="Z27" s="52" t="s">
        <v>179</v>
      </c>
    </row>
    <row r="28" spans="2:26" ht="204.75">
      <c r="B28" s="4" t="s">
        <v>133</v>
      </c>
      <c r="C28" s="49" t="s">
        <v>83</v>
      </c>
      <c r="D28" s="49" t="s">
        <v>84</v>
      </c>
      <c r="E28" s="2" t="s">
        <v>41</v>
      </c>
      <c r="F28" s="2">
        <f t="shared" si="2"/>
        <v>1</v>
      </c>
      <c r="G28" s="2" t="s">
        <v>94</v>
      </c>
      <c r="H28" s="2">
        <f t="shared" si="3"/>
        <v>2</v>
      </c>
      <c r="I28" s="2" t="s">
        <v>35</v>
      </c>
      <c r="J28" s="2">
        <f t="shared" si="4"/>
        <v>1</v>
      </c>
      <c r="K28" s="2" t="s">
        <v>102</v>
      </c>
      <c r="L28" s="2">
        <f t="shared" si="5"/>
        <v>4</v>
      </c>
      <c r="M28" s="2" t="s">
        <v>111</v>
      </c>
      <c r="N28" s="2">
        <f t="shared" si="0"/>
        <v>2</v>
      </c>
      <c r="O28" s="2">
        <f t="shared" si="1"/>
        <v>16</v>
      </c>
      <c r="P28" s="2" t="s">
        <v>172</v>
      </c>
      <c r="Q28" s="30" t="s">
        <v>185</v>
      </c>
      <c r="R28" s="33" t="s">
        <v>190</v>
      </c>
      <c r="S28" s="29" t="s">
        <v>177</v>
      </c>
      <c r="T28" s="29" t="s">
        <v>177</v>
      </c>
      <c r="U28" s="2" t="s">
        <v>172</v>
      </c>
      <c r="V28" s="2" t="s">
        <v>180</v>
      </c>
      <c r="W28" s="53" t="s">
        <v>130</v>
      </c>
      <c r="X28" s="52" t="s">
        <v>179</v>
      </c>
      <c r="Y28" s="2" t="s">
        <v>178</v>
      </c>
      <c r="Z28" s="52" t="s">
        <v>179</v>
      </c>
    </row>
    <row r="29" spans="2:26" ht="204.75">
      <c r="B29" s="4" t="s">
        <v>133</v>
      </c>
      <c r="C29" s="49" t="s">
        <v>85</v>
      </c>
      <c r="D29" s="49" t="s">
        <v>86</v>
      </c>
      <c r="E29" s="2" t="s">
        <v>41</v>
      </c>
      <c r="F29" s="2">
        <f t="shared" si="2"/>
        <v>1</v>
      </c>
      <c r="G29" s="2" t="s">
        <v>94</v>
      </c>
      <c r="H29" s="2">
        <f t="shared" si="3"/>
        <v>2</v>
      </c>
      <c r="I29" s="2" t="s">
        <v>35</v>
      </c>
      <c r="J29" s="2">
        <f t="shared" si="4"/>
        <v>1</v>
      </c>
      <c r="K29" s="2" t="s">
        <v>102</v>
      </c>
      <c r="L29" s="2">
        <f t="shared" si="5"/>
        <v>4</v>
      </c>
      <c r="M29" s="2" t="s">
        <v>111</v>
      </c>
      <c r="N29" s="2">
        <f t="shared" si="0"/>
        <v>2</v>
      </c>
      <c r="O29" s="2">
        <f t="shared" si="1"/>
        <v>16</v>
      </c>
      <c r="P29" s="2" t="s">
        <v>171</v>
      </c>
      <c r="Q29" s="30" t="s">
        <v>185</v>
      </c>
      <c r="R29" s="33" t="s">
        <v>190</v>
      </c>
      <c r="S29" s="29" t="s">
        <v>177</v>
      </c>
      <c r="T29" s="29" t="s">
        <v>177</v>
      </c>
      <c r="U29" s="2" t="s">
        <v>171</v>
      </c>
      <c r="V29" s="2" t="s">
        <v>180</v>
      </c>
      <c r="W29" s="53" t="s">
        <v>130</v>
      </c>
      <c r="X29" s="52" t="s">
        <v>179</v>
      </c>
      <c r="Y29" s="2" t="s">
        <v>178</v>
      </c>
      <c r="Z29" s="52" t="s">
        <v>179</v>
      </c>
    </row>
    <row r="30" spans="2:26" ht="204.75">
      <c r="B30" s="4" t="s">
        <v>133</v>
      </c>
      <c r="C30" s="49" t="s">
        <v>85</v>
      </c>
      <c r="D30" s="49" t="s">
        <v>87</v>
      </c>
      <c r="E30" s="2" t="s">
        <v>41</v>
      </c>
      <c r="F30" s="2">
        <f t="shared" si="2"/>
        <v>1</v>
      </c>
      <c r="G30" s="2" t="s">
        <v>94</v>
      </c>
      <c r="H30" s="2">
        <f t="shared" si="3"/>
        <v>2</v>
      </c>
      <c r="I30" s="2" t="s">
        <v>35</v>
      </c>
      <c r="J30" s="2">
        <f t="shared" si="4"/>
        <v>1</v>
      </c>
      <c r="K30" s="2" t="s">
        <v>102</v>
      </c>
      <c r="L30" s="2">
        <f t="shared" si="5"/>
        <v>4</v>
      </c>
      <c r="M30" s="2" t="s">
        <v>111</v>
      </c>
      <c r="N30" s="2">
        <f t="shared" si="0"/>
        <v>2</v>
      </c>
      <c r="O30" s="2">
        <f t="shared" si="1"/>
        <v>16</v>
      </c>
      <c r="P30" s="2" t="s">
        <v>172</v>
      </c>
      <c r="Q30" s="30" t="s">
        <v>192</v>
      </c>
      <c r="R30" s="33" t="s">
        <v>198</v>
      </c>
      <c r="S30" s="29" t="s">
        <v>177</v>
      </c>
      <c r="T30" s="29" t="s">
        <v>177</v>
      </c>
      <c r="U30" s="2" t="s">
        <v>172</v>
      </c>
      <c r="V30" s="2" t="s">
        <v>180</v>
      </c>
      <c r="W30" s="53" t="s">
        <v>130</v>
      </c>
      <c r="X30" s="52" t="s">
        <v>179</v>
      </c>
      <c r="Y30" s="2" t="s">
        <v>178</v>
      </c>
      <c r="Z30" s="52" t="s">
        <v>179</v>
      </c>
    </row>
    <row r="31" spans="2:26" ht="204.75">
      <c r="B31" s="4" t="s">
        <v>133</v>
      </c>
      <c r="C31" s="49" t="s">
        <v>88</v>
      </c>
      <c r="D31" s="49" t="s">
        <v>89</v>
      </c>
      <c r="E31" s="2" t="s">
        <v>41</v>
      </c>
      <c r="F31" s="2">
        <f t="shared" si="2"/>
        <v>1</v>
      </c>
      <c r="G31" s="2" t="s">
        <v>94</v>
      </c>
      <c r="H31" s="2">
        <f t="shared" si="3"/>
        <v>2</v>
      </c>
      <c r="I31" s="2" t="s">
        <v>35</v>
      </c>
      <c r="J31" s="2">
        <f t="shared" si="4"/>
        <v>1</v>
      </c>
      <c r="K31" s="2" t="s">
        <v>102</v>
      </c>
      <c r="L31" s="2">
        <f t="shared" si="5"/>
        <v>4</v>
      </c>
      <c r="M31" s="2" t="s">
        <v>111</v>
      </c>
      <c r="N31" s="2">
        <f t="shared" si="0"/>
        <v>2</v>
      </c>
      <c r="O31" s="2">
        <f t="shared" si="1"/>
        <v>16</v>
      </c>
      <c r="P31" s="2" t="s">
        <v>172</v>
      </c>
      <c r="Q31" s="30" t="s">
        <v>185</v>
      </c>
      <c r="R31" s="33" t="s">
        <v>198</v>
      </c>
      <c r="S31" s="29" t="s">
        <v>177</v>
      </c>
      <c r="T31" s="29" t="s">
        <v>177</v>
      </c>
      <c r="U31" s="2" t="s">
        <v>172</v>
      </c>
      <c r="V31" s="2" t="s">
        <v>180</v>
      </c>
      <c r="W31" s="53" t="s">
        <v>130</v>
      </c>
      <c r="X31" s="52" t="s">
        <v>179</v>
      </c>
      <c r="Y31" s="2" t="s">
        <v>178</v>
      </c>
      <c r="Z31" s="52" t="s">
        <v>179</v>
      </c>
    </row>
    <row r="32" spans="2:26" ht="204.75">
      <c r="B32" s="4" t="s">
        <v>141</v>
      </c>
      <c r="C32" s="49" t="s">
        <v>90</v>
      </c>
      <c r="D32" s="49" t="s">
        <v>91</v>
      </c>
      <c r="E32" s="2" t="s">
        <v>41</v>
      </c>
      <c r="F32" s="2">
        <f t="shared" si="2"/>
        <v>1</v>
      </c>
      <c r="G32" s="2" t="s">
        <v>94</v>
      </c>
      <c r="H32" s="2">
        <f t="shared" si="3"/>
        <v>2</v>
      </c>
      <c r="I32" s="2" t="s">
        <v>35</v>
      </c>
      <c r="J32" s="2">
        <f t="shared" si="4"/>
        <v>1</v>
      </c>
      <c r="K32" s="2" t="s">
        <v>102</v>
      </c>
      <c r="L32" s="2">
        <f t="shared" si="5"/>
        <v>4</v>
      </c>
      <c r="M32" s="2" t="s">
        <v>111</v>
      </c>
      <c r="N32" s="2">
        <f t="shared" si="0"/>
        <v>2</v>
      </c>
      <c r="O32" s="2">
        <f t="shared" si="1"/>
        <v>16</v>
      </c>
      <c r="P32" s="2" t="s">
        <v>172</v>
      </c>
      <c r="Q32" s="30" t="s">
        <v>185</v>
      </c>
      <c r="R32" s="33" t="s">
        <v>198</v>
      </c>
      <c r="S32" s="29" t="s">
        <v>177</v>
      </c>
      <c r="T32" s="29" t="s">
        <v>177</v>
      </c>
      <c r="U32" s="2" t="s">
        <v>172</v>
      </c>
      <c r="V32" s="2" t="s">
        <v>180</v>
      </c>
      <c r="W32" s="53" t="s">
        <v>130</v>
      </c>
      <c r="X32" s="52" t="s">
        <v>179</v>
      </c>
      <c r="Y32" s="2" t="s">
        <v>178</v>
      </c>
      <c r="Z32" s="52" t="s">
        <v>179</v>
      </c>
    </row>
    <row r="34" spans="2:5" ht="115.5" customHeight="1">
      <c r="B34" s="63" t="s">
        <v>150</v>
      </c>
      <c r="C34" s="63"/>
      <c r="D34" s="63"/>
      <c r="E34" s="63"/>
    </row>
    <row r="100" ht="12.75">
      <c r="B100" t="s">
        <v>30</v>
      </c>
    </row>
    <row r="101" spans="2:4" ht="12.75">
      <c r="B101" s="35" t="s">
        <v>8</v>
      </c>
      <c r="C101" s="35" t="s">
        <v>31</v>
      </c>
      <c r="D101" s="40"/>
    </row>
    <row r="102" spans="2:4" ht="12.75">
      <c r="B102" s="45" t="s">
        <v>33</v>
      </c>
      <c r="C102" s="37">
        <v>1</v>
      </c>
      <c r="D102" s="38"/>
    </row>
    <row r="103" spans="2:4" ht="12.75">
      <c r="B103" s="45" t="s">
        <v>94</v>
      </c>
      <c r="C103" s="37">
        <v>2</v>
      </c>
      <c r="D103" s="38"/>
    </row>
    <row r="104" spans="2:4" ht="12.75">
      <c r="B104" s="45" t="s">
        <v>93</v>
      </c>
      <c r="C104" s="37">
        <v>3</v>
      </c>
      <c r="D104" s="38"/>
    </row>
    <row r="105" spans="2:4" ht="12.75">
      <c r="B105" s="45" t="s">
        <v>32</v>
      </c>
      <c r="C105" s="37">
        <v>4</v>
      </c>
      <c r="D105" s="38"/>
    </row>
    <row r="106" spans="2:4" ht="12.75">
      <c r="B106" s="45" t="s">
        <v>92</v>
      </c>
      <c r="C106" s="37">
        <v>5</v>
      </c>
      <c r="D106" s="38"/>
    </row>
    <row r="108" ht="12.75">
      <c r="B108" s="46" t="s">
        <v>95</v>
      </c>
    </row>
    <row r="109" spans="2:4" ht="12.75">
      <c r="B109" s="35" t="s">
        <v>8</v>
      </c>
      <c r="C109" s="35" t="s">
        <v>31</v>
      </c>
      <c r="D109" s="40"/>
    </row>
    <row r="110" spans="2:4" ht="12.75">
      <c r="B110" s="36" t="s">
        <v>35</v>
      </c>
      <c r="C110" s="37">
        <v>1</v>
      </c>
      <c r="D110" s="38"/>
    </row>
    <row r="111" spans="2:4" ht="12.75">
      <c r="B111" s="36" t="s">
        <v>34</v>
      </c>
      <c r="C111" s="37">
        <v>2</v>
      </c>
      <c r="D111" s="38"/>
    </row>
    <row r="112" spans="2:4" ht="12.75">
      <c r="B112" s="45" t="s">
        <v>98</v>
      </c>
      <c r="C112" s="37">
        <v>3</v>
      </c>
      <c r="D112" s="38"/>
    </row>
    <row r="113" spans="2:4" ht="12.75">
      <c r="B113" s="45" t="s">
        <v>97</v>
      </c>
      <c r="C113" s="37">
        <v>4</v>
      </c>
      <c r="D113" s="38"/>
    </row>
    <row r="114" spans="2:4" ht="12.75">
      <c r="B114" s="45" t="s">
        <v>96</v>
      </c>
      <c r="C114" s="37">
        <v>5</v>
      </c>
      <c r="D114" s="38"/>
    </row>
    <row r="116" ht="12.75">
      <c r="B116" s="46" t="s">
        <v>99</v>
      </c>
    </row>
    <row r="117" spans="2:4" ht="12.75">
      <c r="B117" s="35" t="s">
        <v>8</v>
      </c>
      <c r="C117" s="35" t="s">
        <v>31</v>
      </c>
      <c r="D117" s="40"/>
    </row>
    <row r="118" spans="2:4" ht="12.75">
      <c r="B118" s="45" t="s">
        <v>105</v>
      </c>
      <c r="C118" s="37">
        <v>1</v>
      </c>
      <c r="D118" s="38"/>
    </row>
    <row r="119" spans="2:4" ht="12.75">
      <c r="B119" s="45" t="s">
        <v>104</v>
      </c>
      <c r="C119" s="37">
        <v>2</v>
      </c>
      <c r="D119" s="38"/>
    </row>
    <row r="120" spans="2:4" ht="12.75">
      <c r="B120" s="45" t="s">
        <v>103</v>
      </c>
      <c r="C120" s="37">
        <v>3</v>
      </c>
      <c r="D120" s="38"/>
    </row>
    <row r="121" spans="2:4" ht="12.75">
      <c r="B121" s="45" t="s">
        <v>102</v>
      </c>
      <c r="C121" s="37">
        <v>4</v>
      </c>
      <c r="D121" s="38"/>
    </row>
    <row r="122" spans="2:4" ht="12.75">
      <c r="B122" s="45" t="s">
        <v>101</v>
      </c>
      <c r="C122" s="37">
        <v>5</v>
      </c>
      <c r="D122" s="38"/>
    </row>
    <row r="123" spans="2:4" ht="12.75">
      <c r="B123" s="34"/>
      <c r="C123" s="38"/>
      <c r="D123" s="38"/>
    </row>
    <row r="124" ht="12.75">
      <c r="B124" t="s">
        <v>36</v>
      </c>
    </row>
    <row r="126" ht="12.75">
      <c r="B126" s="46" t="s">
        <v>107</v>
      </c>
    </row>
    <row r="127" spans="2:3" ht="12.75">
      <c r="B127" s="35" t="s">
        <v>8</v>
      </c>
      <c r="C127" s="35" t="s">
        <v>31</v>
      </c>
    </row>
    <row r="128" spans="2:3" ht="12.75">
      <c r="B128" s="45" t="s">
        <v>112</v>
      </c>
      <c r="C128" s="37">
        <v>1</v>
      </c>
    </row>
    <row r="129" spans="2:3" ht="12.75">
      <c r="B129" s="45" t="s">
        <v>111</v>
      </c>
      <c r="C129" s="37">
        <v>2</v>
      </c>
    </row>
    <row r="130" spans="2:3" ht="12.75">
      <c r="B130" s="45" t="s">
        <v>110</v>
      </c>
      <c r="C130" s="37">
        <v>3</v>
      </c>
    </row>
    <row r="131" spans="2:3" ht="12.75">
      <c r="B131" s="45" t="s">
        <v>109</v>
      </c>
      <c r="C131" s="37">
        <v>4</v>
      </c>
    </row>
    <row r="132" spans="2:3" ht="12.75">
      <c r="B132" s="45" t="s">
        <v>108</v>
      </c>
      <c r="C132" s="37">
        <v>5</v>
      </c>
    </row>
    <row r="134" ht="12.75">
      <c r="B134" s="62" t="s">
        <v>37</v>
      </c>
    </row>
    <row r="135" spans="2:5" ht="12.75">
      <c r="B135" s="35" t="s">
        <v>8</v>
      </c>
      <c r="C135" s="35" t="s">
        <v>31</v>
      </c>
      <c r="D135" s="47" t="s">
        <v>8</v>
      </c>
      <c r="E135" s="47" t="s">
        <v>114</v>
      </c>
    </row>
    <row r="136" spans="2:5" ht="38.25">
      <c r="B136" s="39" t="s">
        <v>41</v>
      </c>
      <c r="C136" s="37">
        <v>1</v>
      </c>
      <c r="D136" s="48" t="s">
        <v>115</v>
      </c>
      <c r="E136" s="48" t="s">
        <v>116</v>
      </c>
    </row>
    <row r="137" spans="2:5" ht="38.25">
      <c r="B137" s="39" t="s">
        <v>40</v>
      </c>
      <c r="C137" s="37">
        <v>2</v>
      </c>
      <c r="D137" s="48" t="s">
        <v>117</v>
      </c>
      <c r="E137" s="48" t="s">
        <v>121</v>
      </c>
    </row>
    <row r="138" spans="2:5" ht="38.25">
      <c r="B138" s="39" t="s">
        <v>39</v>
      </c>
      <c r="C138" s="37">
        <v>3</v>
      </c>
      <c r="D138" s="48" t="s">
        <v>118</v>
      </c>
      <c r="E138" s="48" t="s">
        <v>122</v>
      </c>
    </row>
    <row r="139" spans="2:5" ht="25.5">
      <c r="B139" s="39" t="s">
        <v>38</v>
      </c>
      <c r="C139" s="37">
        <v>4</v>
      </c>
      <c r="D139" s="48" t="s">
        <v>119</v>
      </c>
      <c r="E139" s="48" t="s">
        <v>123</v>
      </c>
    </row>
    <row r="140" spans="2:5" ht="25.5">
      <c r="B140" s="39" t="s">
        <v>113</v>
      </c>
      <c r="C140" s="37">
        <v>5</v>
      </c>
      <c r="D140" s="48" t="s">
        <v>120</v>
      </c>
      <c r="E140" s="48" t="s">
        <v>124</v>
      </c>
    </row>
  </sheetData>
  <sheetProtection/>
  <mergeCells count="19">
    <mergeCell ref="W4:W6"/>
    <mergeCell ref="X4:X6"/>
    <mergeCell ref="Y4:Y6"/>
    <mergeCell ref="U4:U5"/>
    <mergeCell ref="V4:V5"/>
    <mergeCell ref="Q4:Q5"/>
    <mergeCell ref="R4:R5"/>
    <mergeCell ref="S4:S5"/>
    <mergeCell ref="T4:T5"/>
    <mergeCell ref="B34:E34"/>
    <mergeCell ref="Z4:Z6"/>
    <mergeCell ref="B4:P4"/>
    <mergeCell ref="G5:N5"/>
    <mergeCell ref="B2:Y2"/>
    <mergeCell ref="P5:P6"/>
    <mergeCell ref="B5:B6"/>
    <mergeCell ref="C5:C6"/>
    <mergeCell ref="E5:F5"/>
    <mergeCell ref="O5:O6"/>
  </mergeCells>
  <dataValidations count="6">
    <dataValidation allowBlank="1" showInputMessage="1" showErrorMessage="1" promptTitle="CELDA DE CÁLCULO AUTOMÁTICO" prompt="Por favor no ingrese ningún valor en este celda, ella lo calcula automaticamente" sqref="F7:F32 H7:H32 L7:L32 N7:O32 J7:J32"/>
    <dataValidation type="list" allowBlank="1" showInputMessage="1" showErrorMessage="1" promptTitle="Seleccionar una opción" prompt="Por favor seleccione una opción de las que se encuentran en la lista desplegable" errorTitle="Precaución" error="Por favor no ingresar en esta celda un valor diferente a los de la lista desplegable" sqref="K7:K32">
      <formula1>$B$118:$B$122</formula1>
    </dataValidation>
    <dataValidation type="list" allowBlank="1" showInputMessage="1" showErrorMessage="1" promptTitle="Seleccionar una opción" prompt="Por favor seleccione una opción de las que se encuentran en la lista desplegable" errorTitle="Precaución" error="Por favor no ingresar en esta celda un valor diferente a los de la lista desplegable" sqref="I7:I32">
      <formula1>$B$110:$B$114</formula1>
    </dataValidation>
    <dataValidation type="list" allowBlank="1" showInputMessage="1" showErrorMessage="1" promptTitle="Seleccionar una opción" prompt="Por favor seleccione una opción de las que se encuentran en la lista desplegable" errorTitle="Precaución" error="Por favor no ingresar en esta celda un valor diferente a los de la lista desplegable" sqref="G7:G32">
      <formula1>$B$102:$B$106</formula1>
    </dataValidation>
    <dataValidation type="list" allowBlank="1" showInputMessage="1" showErrorMessage="1" promptTitle="Seleccionar un opción" prompt="Por favor seleccione una opción de las que se encuentran en la lista desplegable" errorTitle="Precaución" error="Por favor no ingresar en esta celda un valor diferente a los de la lista desplegable" sqref="E7:E32">
      <formula1>$B$136:$B$141</formula1>
    </dataValidation>
    <dataValidation type="list" allowBlank="1" showInputMessage="1" showErrorMessage="1" promptTitle="Seleccionar una opción" prompt="Por favor seleccione una opción de las que se encuentran en la lista desplegable" errorTitle="Precaución" error="Por favor no ingresar en esta celda un valor diferente a los de la lista desplegable" sqref="M7:M32">
      <formula1>$B$128:$B$132</formula1>
    </dataValidation>
  </dataValidations>
  <printOptions horizontalCentered="1"/>
  <pageMargins left="0.7086614173228347" right="0.31496062992125984" top="0.35433070866141736" bottom="0.31496062992125984" header="0" footer="0"/>
  <pageSetup horizontalDpi="600" verticalDpi="600" orientation="landscape" paperSize="5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zoomScale="75" zoomScaleSheetLayoutView="75" zoomScalePageLayoutView="0" workbookViewId="0" topLeftCell="A1">
      <selection activeCell="D39" sqref="D39:E39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3" width="30.00390625" style="0" customWidth="1"/>
    <col min="4" max="4" width="32.00390625" style="0" customWidth="1"/>
    <col min="5" max="5" width="35.57421875" style="0" customWidth="1"/>
    <col min="6" max="6" width="21.8515625" style="0" customWidth="1"/>
    <col min="7" max="7" width="20.421875" style="0" customWidth="1"/>
  </cols>
  <sheetData>
    <row r="1" spans="1:5" ht="11.25" customHeight="1" thickBot="1">
      <c r="A1" s="87"/>
      <c r="B1" s="87"/>
      <c r="C1" s="87"/>
      <c r="D1" s="87"/>
      <c r="E1" s="87"/>
    </row>
    <row r="2" spans="1:5" ht="34.5" customHeight="1" thickBot="1">
      <c r="A2" s="96"/>
      <c r="B2" s="97"/>
      <c r="C2" s="97"/>
      <c r="D2" s="97"/>
      <c r="E2" s="98"/>
    </row>
    <row r="3" spans="1:5" ht="11.25" customHeight="1">
      <c r="A3" s="88"/>
      <c r="B3" s="89"/>
      <c r="C3" s="89"/>
      <c r="D3" s="89"/>
      <c r="E3" s="89"/>
    </row>
    <row r="4" spans="1:5" ht="23.25" customHeight="1">
      <c r="A4" s="90" t="s">
        <v>3</v>
      </c>
      <c r="B4" s="93" t="s">
        <v>10</v>
      </c>
      <c r="C4" s="6" t="str">
        <f>'[1]MATRIZ CALIF'!C4</f>
        <v>MODERADO</v>
      </c>
      <c r="D4" s="24" t="str">
        <f>'[1]MATRIZ CALIF'!D4</f>
        <v>IMPORTANTE</v>
      </c>
      <c r="E4" s="25" t="str">
        <f>'[1]MATRIZ CALIF'!E4</f>
        <v>INACEPTABLE</v>
      </c>
    </row>
    <row r="5" spans="1:5" ht="19.5" customHeight="1">
      <c r="A5" s="91"/>
      <c r="B5" s="94"/>
      <c r="C5" s="9"/>
      <c r="D5" s="10"/>
      <c r="E5" s="21"/>
    </row>
    <row r="6" spans="1:5" ht="26.25" customHeight="1">
      <c r="A6" s="91"/>
      <c r="B6" s="94"/>
      <c r="C6" s="9"/>
      <c r="D6" s="10"/>
      <c r="E6" s="21"/>
    </row>
    <row r="7" spans="1:5" ht="38.25" customHeight="1">
      <c r="A7" s="91"/>
      <c r="B7" s="94"/>
      <c r="C7" s="9"/>
      <c r="D7" s="10"/>
      <c r="E7" s="21"/>
    </row>
    <row r="8" spans="1:5" ht="30" customHeight="1">
      <c r="A8" s="91"/>
      <c r="B8" s="95"/>
      <c r="C8" s="11"/>
      <c r="D8" s="12"/>
      <c r="E8" s="22"/>
    </row>
    <row r="9" spans="1:5" ht="22.5" customHeight="1">
      <c r="A9" s="91"/>
      <c r="B9" s="93" t="s">
        <v>11</v>
      </c>
      <c r="C9" s="17" t="str">
        <f>'[1]MATRIZ CALIF'!C10</f>
        <v>TOLERABLE</v>
      </c>
      <c r="D9" s="6" t="str">
        <f>'[1]MATRIZ CALIF'!D10</f>
        <v>MODERADO</v>
      </c>
      <c r="E9" s="24" t="str">
        <f>'[1]MATRIZ CALIF'!E10</f>
        <v>IMPORTANTE</v>
      </c>
    </row>
    <row r="10" spans="1:5" ht="19.5" customHeight="1">
      <c r="A10" s="91"/>
      <c r="B10" s="94"/>
      <c r="C10" s="18"/>
      <c r="D10" s="7"/>
      <c r="E10" s="8"/>
    </row>
    <row r="11" spans="1:5" ht="14.25" customHeight="1">
      <c r="A11" s="91"/>
      <c r="B11" s="94"/>
      <c r="C11" s="19"/>
      <c r="D11" s="9"/>
      <c r="E11" s="10"/>
    </row>
    <row r="12" spans="1:5" ht="17.25" customHeight="1">
      <c r="A12" s="91"/>
      <c r="B12" s="94"/>
      <c r="C12" s="19"/>
      <c r="D12" s="9"/>
      <c r="E12" s="10"/>
    </row>
    <row r="13" spans="1:5" ht="25.5" customHeight="1">
      <c r="A13" s="91"/>
      <c r="B13" s="94"/>
      <c r="C13" s="19"/>
      <c r="D13" s="9"/>
      <c r="E13" s="10"/>
    </row>
    <row r="14" spans="1:5" ht="26.25" customHeight="1">
      <c r="A14" s="91"/>
      <c r="B14" s="95"/>
      <c r="C14" s="20"/>
      <c r="D14" s="11"/>
      <c r="E14" s="12"/>
    </row>
    <row r="15" spans="1:5" ht="33" customHeight="1">
      <c r="A15" s="91"/>
      <c r="B15" s="93" t="s">
        <v>12</v>
      </c>
      <c r="C15" s="13" t="str">
        <f>'[1]MATRIZ CALIF'!C16</f>
        <v>ACEPTABLE</v>
      </c>
      <c r="D15" s="17" t="str">
        <f>'[1]MATRIZ CALIF'!D16</f>
        <v>TOLERABLE</v>
      </c>
      <c r="E15" s="6" t="str">
        <f>'[1]MATRIZ CALIF'!E16</f>
        <v>MODERADO</v>
      </c>
    </row>
    <row r="16" spans="1:5" ht="26.25" customHeight="1">
      <c r="A16" s="91"/>
      <c r="B16" s="94"/>
      <c r="C16" s="14"/>
      <c r="D16" s="18"/>
      <c r="E16" s="7"/>
    </row>
    <row r="17" spans="1:5" ht="15.75">
      <c r="A17" s="91"/>
      <c r="B17" s="94"/>
      <c r="C17" s="15"/>
      <c r="D17" s="19"/>
      <c r="E17" s="9"/>
    </row>
    <row r="18" spans="1:5" ht="29.25" customHeight="1">
      <c r="A18" s="91"/>
      <c r="B18" s="94"/>
      <c r="C18" s="15"/>
      <c r="D18" s="19"/>
      <c r="E18" s="9"/>
    </row>
    <row r="19" spans="1:5" ht="18.75" customHeight="1">
      <c r="A19" s="92"/>
      <c r="B19" s="95"/>
      <c r="C19" s="16"/>
      <c r="D19" s="20"/>
      <c r="E19" s="11"/>
    </row>
    <row r="20" spans="1:5" ht="18" customHeight="1">
      <c r="A20" s="80"/>
      <c r="B20" s="81"/>
      <c r="C20" s="5" t="s">
        <v>13</v>
      </c>
      <c r="D20" s="5" t="s">
        <v>9</v>
      </c>
      <c r="E20" s="5" t="s">
        <v>24</v>
      </c>
    </row>
    <row r="21" spans="1:5" ht="18.75" customHeight="1">
      <c r="A21" s="82"/>
      <c r="B21" s="83"/>
      <c r="C21" s="79" t="s">
        <v>4</v>
      </c>
      <c r="D21" s="79"/>
      <c r="E21" s="79"/>
    </row>
    <row r="22" spans="1:5" ht="19.5" customHeight="1" thickBot="1">
      <c r="A22" s="84"/>
      <c r="B22" s="85"/>
      <c r="C22" s="85"/>
      <c r="D22" s="85"/>
      <c r="E22" s="85"/>
    </row>
    <row r="23" spans="1:5" ht="18.75" customHeight="1">
      <c r="A23" s="27" t="s">
        <v>20</v>
      </c>
      <c r="B23" s="78" t="s">
        <v>7</v>
      </c>
      <c r="C23" s="78"/>
      <c r="D23" s="78" t="s">
        <v>8</v>
      </c>
      <c r="E23" s="78"/>
    </row>
    <row r="24" spans="1:5" ht="39.75" customHeight="1">
      <c r="A24" s="26" t="str">
        <f>'ID RIESGO'!B4</f>
        <v>TDI</v>
      </c>
      <c r="B24" s="75" t="str">
        <f>'ID RIESGO'!D4</f>
        <v>Tráfico de influencias</v>
      </c>
      <c r="C24" s="75"/>
      <c r="D24" s="76" t="str">
        <f>'ID RIESGO'!E4</f>
        <v>Influencia de funcionarios hacia otros funcionarios con el fin de obtener beneficios propios o hacia terceros.</v>
      </c>
      <c r="E24" s="77"/>
    </row>
    <row r="25" spans="1:5" ht="54.75" customHeight="1">
      <c r="A25" s="26" t="str">
        <f>'ID RIESGO'!B5</f>
        <v>INCU</v>
      </c>
      <c r="B25" s="75" t="str">
        <f>'ID RIESGO'!D5</f>
        <v>Licenciamiento ambiental</v>
      </c>
      <c r="C25" s="75"/>
      <c r="D25" s="76" t="str">
        <f>'ID RIESGO'!E5</f>
        <v>Incumplimiento de la normatividad relacionada con el licenciamiento ambiental</v>
      </c>
      <c r="E25" s="77"/>
    </row>
    <row r="26" spans="1:5" ht="54.75" customHeight="1">
      <c r="A26" s="26" t="str">
        <f>'ID RIESGO'!B6</f>
        <v>INCU</v>
      </c>
      <c r="B26" s="75" t="str">
        <f>'ID RIESGO'!D6</f>
        <v>Consulta previa</v>
      </c>
      <c r="C26" s="75"/>
      <c r="D26" s="76" t="str">
        <f>'ID RIESGO'!E6</f>
        <v>Incumplimiento en la normatividad relacionada con la consulta previa</v>
      </c>
      <c r="E26" s="77"/>
    </row>
    <row r="27" spans="1:5" ht="54.75" customHeight="1">
      <c r="A27" s="26" t="str">
        <f>'ID RIESGO'!B7</f>
        <v>COH</v>
      </c>
      <c r="B27" s="75" t="str">
        <f>'ID RIESGO'!D7</f>
        <v>Uso de información privilegiada</v>
      </c>
      <c r="C27" s="75"/>
      <c r="D27" s="76" t="str">
        <f>'ID RIESGO'!E7</f>
        <v>Inadecuado uso de información privilegiada para beneficios de terceros o propios</v>
      </c>
      <c r="E27" s="77"/>
    </row>
    <row r="28" spans="1:5" ht="54.75" customHeight="1">
      <c r="A28" s="26" t="str">
        <f>'ID RIESGO'!B8</f>
        <v>SOB</v>
      </c>
      <c r="B28" s="75" t="str">
        <f>'ID RIESGO'!D8</f>
        <v>Sobornos</v>
      </c>
      <c r="C28" s="75"/>
      <c r="D28" s="76" t="str">
        <f>'ID RIESGO'!E8</f>
        <v>Aceptar o exigir dadivas para obtener un beneficio posterior o inmediato </v>
      </c>
      <c r="E28" s="77"/>
    </row>
    <row r="29" spans="1:5" ht="54.75" customHeight="1">
      <c r="A29" s="26" t="str">
        <f>'ID RIESGO'!B9</f>
        <v>AM</v>
      </c>
      <c r="B29" s="75" t="str">
        <f>'ID RIESGO'!D9</f>
        <v>Ocultar información</v>
      </c>
      <c r="C29" s="75"/>
      <c r="D29" s="76" t="str">
        <f>'ID RIESGO'!E9</f>
        <v>Ocultar información para impedir la toma de decisiones estratégicas o para el desarrollo de actividades</v>
      </c>
      <c r="E29" s="77"/>
    </row>
    <row r="30" spans="1:5" ht="54.75" customHeight="1">
      <c r="A30" s="26" t="str">
        <f>'ID RIESGO'!B10</f>
        <v>INFL</v>
      </c>
      <c r="B30" s="75" t="str">
        <f>'ID RIESGO'!D10</f>
        <v>Manipulación y demora en trámites</v>
      </c>
      <c r="C30" s="75"/>
      <c r="D30" s="76" t="str">
        <f>'ID RIESGO'!E10</f>
        <v>Incumplimiento de los procedimientos o requisitos establecidos para adelantar procesos.</v>
      </c>
      <c r="E30" s="77"/>
    </row>
    <row r="31" spans="1:5" ht="54.75" customHeight="1">
      <c r="A31" s="26" t="str">
        <f>'ID RIESGO'!B11</f>
        <v>TDI</v>
      </c>
      <c r="B31" s="75" t="str">
        <f>'ID RIESGO'!D11</f>
        <v>Competencia desleal</v>
      </c>
      <c r="C31" s="75"/>
      <c r="D31" s="76" t="str">
        <f>'ID RIESGO'!E11</f>
        <v>Ofrecimiento de condiciones inferiores a las establecidas por el mercado para lograr contrataciones estatales</v>
      </c>
      <c r="E31" s="77"/>
    </row>
    <row r="32" spans="1:5" ht="54.75" customHeight="1">
      <c r="A32" s="26" t="str">
        <f>'ID RIESGO'!B12</f>
        <v>TDI</v>
      </c>
      <c r="B32" s="75" t="str">
        <f>'ID RIESGO'!D12</f>
        <v>Regionalismo</v>
      </c>
      <c r="C32" s="75"/>
      <c r="D32" s="76" t="str">
        <f>'ID RIESGO'!E12</f>
        <v>Asignación de recursos o contratos a determinadas regiones</v>
      </c>
      <c r="E32" s="77"/>
    </row>
    <row r="33" spans="1:5" ht="54.75" customHeight="1">
      <c r="A33" s="26" t="str">
        <f>'ID RIESGO'!B13</f>
        <v>PEC</v>
      </c>
      <c r="B33" s="75" t="str">
        <f>'ID RIESGO'!D13</f>
        <v>Desvio de fondos</v>
      </c>
      <c r="C33" s="75"/>
      <c r="D33" s="76" t="str">
        <f>'ID RIESGO'!E13</f>
        <v>Asignar recursos del estado para fines diferentes a los cuales fueron destinados</v>
      </c>
      <c r="E33" s="77"/>
    </row>
    <row r="34" spans="1:5" ht="54.75" customHeight="1">
      <c r="A34" s="26" t="str">
        <f>'ID RIESGO'!B14</f>
        <v>TDI</v>
      </c>
      <c r="B34" s="75" t="str">
        <f>'ID RIESGO'!D14</f>
        <v>Nepotismo</v>
      </c>
      <c r="C34" s="75"/>
      <c r="D34" s="76" t="str">
        <f>'ID RIESGO'!E14</f>
        <v>Asignar contratos en virtud de los diferentes grados de parentesco </v>
      </c>
      <c r="E34" s="77"/>
    </row>
    <row r="35" spans="1:5" ht="54.75" customHeight="1">
      <c r="A35" s="26" t="str">
        <f>'ID RIESGO'!B15</f>
        <v>INCU</v>
      </c>
      <c r="B35" s="75" t="str">
        <f>'ID RIESGO'!D15</f>
        <v>Derechos de autor</v>
      </c>
      <c r="C35" s="75"/>
      <c r="D35" s="76" t="str">
        <f>'ID RIESGO'!E15</f>
        <v>Incumplimiento en lo relacionado con los derechos de autor para beneficio propio o de terceros, sin el debido crédito</v>
      </c>
      <c r="E35" s="77"/>
    </row>
    <row r="36" spans="1:5" ht="54.75" customHeight="1">
      <c r="A36" s="26" t="str">
        <f>'ID RIESGO'!B16</f>
        <v>INFL</v>
      </c>
      <c r="B36" s="75" t="str">
        <f>'ID RIESGO'!D16</f>
        <v>Concentración de poder</v>
      </c>
      <c r="C36" s="75"/>
      <c r="D36" s="76" t="str">
        <f>'ID RIESGO'!E16</f>
        <v>Toma de decisiones centralizada en una o varias personas dificultando la gestión de la entidad.</v>
      </c>
      <c r="E36" s="77"/>
    </row>
    <row r="37" spans="1:5" ht="54.75" customHeight="1">
      <c r="A37" s="26" t="str">
        <f>'ID RIESGO'!B17</f>
        <v>CAR</v>
      </c>
      <c r="B37" s="75" t="str">
        <f>'ID RIESGO'!D17</f>
        <v>Procesos no normalizados</v>
      </c>
      <c r="C37" s="75"/>
      <c r="D37" s="76" t="str">
        <f>'ID RIESGO'!E17</f>
        <v>Desarrollo de actividades sin procedimientos claros y conocidos por todos.</v>
      </c>
      <c r="E37" s="77"/>
    </row>
    <row r="38" spans="1:5" ht="54.75" customHeight="1">
      <c r="A38" s="26" t="str">
        <f>'ID RIESGO'!B18</f>
        <v>CAR</v>
      </c>
      <c r="B38" s="75" t="str">
        <f>'ID RIESGO'!D18</f>
        <v>Controles o controles precarios</v>
      </c>
      <c r="C38" s="75"/>
      <c r="D38" s="76" t="str">
        <f>'ID RIESGO'!E18</f>
        <v>Ausencia de controles en el desarrollo de las actividades desarrolladas por la entidad.</v>
      </c>
      <c r="E38" s="77"/>
    </row>
    <row r="39" spans="1:5" ht="54.75" customHeight="1">
      <c r="A39" s="26" t="str">
        <f>'ID RIESGO'!B19</f>
        <v>FRA</v>
      </c>
      <c r="B39" s="75" t="str">
        <f>'ID RIESGO'!D19</f>
        <v>Fraude</v>
      </c>
      <c r="C39" s="75"/>
      <c r="D39" s="76">
        <f>'ID RIESGO'!E19</f>
        <v>0</v>
      </c>
      <c r="E39" s="77"/>
    </row>
    <row r="40" spans="1:5" ht="54.75" customHeight="1">
      <c r="A40" s="26" t="str">
        <f>'ID RIESGO'!B20</f>
        <v>CAR</v>
      </c>
      <c r="B40" s="75" t="str">
        <f>'ID RIESGO'!D20</f>
        <v>Salarios</v>
      </c>
      <c r="C40" s="75"/>
      <c r="D40" s="76" t="str">
        <f>'ID RIESGO'!E20</f>
        <v>Bajos niveles de remuneración para los funcionarios que desarrollan actividades criticas en la entidad.</v>
      </c>
      <c r="E40" s="77"/>
    </row>
    <row r="41" spans="1:5" ht="54.75" customHeight="1">
      <c r="A41" s="26" t="str">
        <f>'ID RIESGO'!B21</f>
        <v>INCU</v>
      </c>
      <c r="B41" s="75" t="str">
        <f>'ID RIESGO'!D21</f>
        <v>Desconocimiento de la norma</v>
      </c>
      <c r="C41" s="75"/>
      <c r="D41" s="76" t="str">
        <f>'ID RIESGO'!E21</f>
        <v>Desconocimiento de la norma por parte de funcionarios de la entidad, lo que puede llevar a cometer errores</v>
      </c>
      <c r="E41" s="77"/>
    </row>
    <row r="42" spans="1:5" ht="54.75" customHeight="1">
      <c r="A42" s="26" t="str">
        <f>'ID RIESGO'!B22</f>
        <v>INCU</v>
      </c>
      <c r="B42" s="75" t="str">
        <f>'ID RIESGO'!D22</f>
        <v>Erogaciones sin amparo presupuestal</v>
      </c>
      <c r="C42" s="75"/>
      <c r="D42" s="76">
        <f>'ID RIESGO'!E22</f>
        <v>0</v>
      </c>
      <c r="E42" s="77"/>
    </row>
    <row r="43" spans="1:5" ht="54.75" customHeight="1">
      <c r="A43" s="26" t="str">
        <f>'ID RIESGO'!B23</f>
        <v>CAR</v>
      </c>
      <c r="B43" s="75" t="str">
        <f>'ID RIESGO'!D23</f>
        <v>Conciencia frente al control</v>
      </c>
      <c r="C43" s="75"/>
      <c r="D43" s="76" t="str">
        <f>'ID RIESGO'!E23</f>
        <v>Bajos niveles de apropiación de mecanismos de control y seguimiento.</v>
      </c>
      <c r="E43" s="77"/>
    </row>
    <row r="44" spans="1:5" ht="54.75" customHeight="1">
      <c r="A44" s="26" t="str">
        <f>'ID RIESGO'!B24</f>
        <v>CAR</v>
      </c>
      <c r="B44" s="75" t="str">
        <f>'ID RIESGO'!D24</f>
        <v>Rotación de personal</v>
      </c>
      <c r="C44" s="75"/>
      <c r="D44" s="76" t="str">
        <f>'ID RIESGO'!E24</f>
        <v>Altos niveles de rotación de personal clave de la entidad.</v>
      </c>
      <c r="E44" s="77"/>
    </row>
    <row r="45" spans="1:5" ht="54.75" customHeight="1">
      <c r="A45" s="26" t="str">
        <f>'ID RIESGO'!B25</f>
        <v>INCU</v>
      </c>
      <c r="B45" s="75" t="str">
        <f>'ID RIESGO'!D25</f>
        <v>Autorizaciones de pago</v>
      </c>
      <c r="C45" s="75"/>
      <c r="D45" s="76" t="str">
        <f>'ID RIESGO'!E25</f>
        <v>Autorizaciones de pago sin el cumplimiento de requisitos legales.</v>
      </c>
      <c r="E45" s="77"/>
    </row>
    <row r="46" spans="1:5" ht="54.75" customHeight="1">
      <c r="A46" s="26" t="str">
        <f>'ID RIESGO'!B26</f>
        <v>INCU</v>
      </c>
      <c r="B46" s="75" t="str">
        <f>'ID RIESGO'!D26</f>
        <v>Ausencia de contabilidad o contabilidad atrasada</v>
      </c>
      <c r="C46" s="75"/>
      <c r="D46" s="76" t="str">
        <f>'ID RIESGO'!E26</f>
        <v>Deficiencias en los sistema de control y seguimiento de los procesos contables que afecten la toma de decisiones</v>
      </c>
      <c r="E46" s="77"/>
    </row>
    <row r="47" spans="1:5" ht="54.75" customHeight="1">
      <c r="A47" s="26" t="str">
        <f>'ID RIESGO'!B27</f>
        <v>INCU</v>
      </c>
      <c r="B47" s="75" t="str">
        <f>'ID RIESGO'!D27</f>
        <v>Inexistencia de conciliaciones</v>
      </c>
      <c r="C47" s="75"/>
      <c r="D47" s="76" t="str">
        <f>'ID RIESGO'!E27</f>
        <v>Deficiencias en los sistema de control y seguimiento de los procesos contables que afecten la toma de decisiones</v>
      </c>
      <c r="E47" s="77"/>
    </row>
    <row r="48" spans="1:5" ht="54.75" customHeight="1">
      <c r="A48" s="26" t="str">
        <f>'ID RIESGO'!B28</f>
        <v>INCU</v>
      </c>
      <c r="B48" s="75" t="str">
        <f>'ID RIESGO'!D28</f>
        <v>No pago de impuestos</v>
      </c>
      <c r="C48" s="75"/>
      <c r="D48" s="76" t="str">
        <f>'ID RIESGO'!E28</f>
        <v>Inadecuado control y seguimiento a las obligaciones tributarias de la entidad.</v>
      </c>
      <c r="E48" s="77"/>
    </row>
    <row r="49" spans="1:5" ht="54.75" customHeight="1">
      <c r="A49" s="26" t="str">
        <f>'ID RIESGO'!B29</f>
        <v>DEF</v>
      </c>
      <c r="B49" s="75" t="str">
        <f>'ID RIESGO'!D29</f>
        <v>Apertura de cuentas paralelas</v>
      </c>
      <c r="C49" s="75"/>
      <c r="D49" s="76" t="str">
        <f>'ID RIESGO'!E29</f>
        <v>Deficiencias en los sistema de control y seguimiento de los procesos contables que afecten la toma de decisiones y que permitan el desvío de los recursos del estado</v>
      </c>
      <c r="E49" s="77"/>
    </row>
    <row r="50" spans="1:5" ht="12.75">
      <c r="A50" s="86"/>
      <c r="B50" s="86"/>
      <c r="C50" s="86"/>
      <c r="D50" s="86"/>
      <c r="E50" s="86"/>
    </row>
    <row r="51" spans="1:5" ht="118.5" customHeight="1">
      <c r="A51" s="63" t="s">
        <v>150</v>
      </c>
      <c r="B51" s="63"/>
      <c r="C51" s="63"/>
      <c r="D51" s="63"/>
      <c r="E51" s="23"/>
    </row>
  </sheetData>
  <sheetProtection/>
  <mergeCells count="66">
    <mergeCell ref="A1:E1"/>
    <mergeCell ref="A3:E3"/>
    <mergeCell ref="A4:A19"/>
    <mergeCell ref="B4:B8"/>
    <mergeCell ref="A2:E2"/>
    <mergeCell ref="B9:B14"/>
    <mergeCell ref="B15:B19"/>
    <mergeCell ref="A50:E50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C21:E21"/>
    <mergeCell ref="A20:B21"/>
    <mergeCell ref="A22:E22"/>
    <mergeCell ref="B25:C25"/>
    <mergeCell ref="D25:E25"/>
    <mergeCell ref="B24:C24"/>
    <mergeCell ref="D24:E24"/>
    <mergeCell ref="B31:C31"/>
    <mergeCell ref="D31:E31"/>
    <mergeCell ref="B32:C32"/>
    <mergeCell ref="D32:E32"/>
    <mergeCell ref="B23:C23"/>
    <mergeCell ref="D23:E23"/>
    <mergeCell ref="D30:E30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D47:E47"/>
    <mergeCell ref="B42:C42"/>
    <mergeCell ref="D42:E42"/>
    <mergeCell ref="B43:C43"/>
    <mergeCell ref="D43:E43"/>
    <mergeCell ref="B44:C44"/>
    <mergeCell ref="D44:E44"/>
    <mergeCell ref="A51:D51"/>
    <mergeCell ref="B48:C48"/>
    <mergeCell ref="D48:E48"/>
    <mergeCell ref="B49:C49"/>
    <mergeCell ref="D49:E49"/>
    <mergeCell ref="B45:C45"/>
    <mergeCell ref="D45:E45"/>
    <mergeCell ref="B46:C46"/>
    <mergeCell ref="D46:E46"/>
    <mergeCell ref="B47:C47"/>
  </mergeCells>
  <printOptions horizontalCentered="1"/>
  <pageMargins left="0.1968503937007874" right="0.1968503937007874" top="0.4724409448818898" bottom="0.35433070866141736" header="0" footer="0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RIESGOS ANH</dc:title>
  <dc:subject>IMPLEMENTACION MECI</dc:subject>
  <dc:creator>Claudia Trejos</dc:creator>
  <cp:keywords/>
  <dc:description/>
  <cp:lastModifiedBy>bblanco</cp:lastModifiedBy>
  <cp:lastPrinted>2011-02-18T23:01:36Z</cp:lastPrinted>
  <dcterms:created xsi:type="dcterms:W3CDTF">2006-09-20T14:58:01Z</dcterms:created>
  <dcterms:modified xsi:type="dcterms:W3CDTF">2012-12-10T22:56:32Z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25XCQX5SHMCR-2119704930-10</vt:lpwstr>
  </property>
  <property fmtid="{D5CDD505-2E9C-101B-9397-08002B2CF9AE}" pid="4" name="_dlc_DocIdItemGu">
    <vt:lpwstr>f18c09dd-8422-4e66-9941-09d58933bead</vt:lpwstr>
  </property>
  <property fmtid="{D5CDD505-2E9C-101B-9397-08002B2CF9AE}" pid="5" name="_dlc_DocIdU">
    <vt:lpwstr>https://www2.sgc.gov.co/ControlYRendicion/TransparenciasYAccesoAlaInformacion/_layouts/15/DocIdRedir.aspx?ID=25XCQX5SHMCR-2119704930-10, 25XCQX5SHMCR-2119704930-10</vt:lpwstr>
  </property>
</Properties>
</file>